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C:\Users\Y21096\Desktop\"/>
    </mc:Choice>
  </mc:AlternateContent>
  <xr:revisionPtr revIDLastSave="0" documentId="13_ncr:1_{691B1140-B03E-44A0-A7FC-DEF0BEC69D67}" xr6:coauthVersionLast="36" xr6:coauthVersionMax="36" xr10:uidLastSave="{00000000-0000-0000-0000-000000000000}"/>
  <bookViews>
    <workbookView xWindow="456" yWindow="324" windowWidth="20352" windowHeight="11100" xr2:uid="{00000000-000D-0000-FFFF-FFFF00000000}"/>
  </bookViews>
  <sheets>
    <sheet name="促進計画（貸し手）" sheetId="12" r:id="rId1"/>
    <sheet name="貸し手 (別紙)" sheetId="1" r:id="rId2"/>
  </sheets>
  <externalReferences>
    <externalReference r:id="rId3"/>
    <externalReference r:id="rId4"/>
  </externalReferences>
  <definedNames>
    <definedName name="_W1C_" localSheetId="0">#REF!</definedName>
    <definedName name="_W1C_">#REF!</definedName>
    <definedName name="_WCC" localSheetId="0">#REF!</definedName>
    <definedName name="_WCC">#REF!</definedName>
    <definedName name="_WCC_." localSheetId="0">#REF!</definedName>
    <definedName name="_WCC_.">#REF!</definedName>
    <definedName name="_WCS" localSheetId="0">#REF!</definedName>
    <definedName name="_WCS">#REF!</definedName>
    <definedName name="_WDC." localSheetId="0">#REF!</definedName>
    <definedName name="_WDC.">#REF!</definedName>
    <definedName name="_WDC_" localSheetId="0">#REF!</definedName>
    <definedName name="_WDC_">#REF!</definedName>
    <definedName name="_WDR." localSheetId="0">#REF!</definedName>
    <definedName name="_WDR.">#REF!</definedName>
    <definedName name="_WDR_" localSheetId="0">#REF!</definedName>
    <definedName name="_WDR_">#REF!</definedName>
    <definedName name="_WIC." localSheetId="0">#REF!</definedName>
    <definedName name="_WIC.">#REF!</definedName>
    <definedName name="_WIR." localSheetId="0">#REF!</definedName>
    <definedName name="_WIR.">#REF!</definedName>
    <definedName name="_WIR_" localSheetId="0">#REF!</definedName>
    <definedName name="_WIR_">#REF!</definedName>
    <definedName name="_WXES" localSheetId="0">#REF!</definedName>
    <definedName name="_WXES">#REF!</definedName>
    <definedName name="_WXES." localSheetId="0">#REF!</definedName>
    <definedName name="_WXES.">#REF!</definedName>
    <definedName name="_WXEU" localSheetId="0">#REF!</definedName>
    <definedName name="_WXEU">#REF!</definedName>
    <definedName name="_WXEU." localSheetId="0">#REF!</definedName>
    <definedName name="_WXEU.">#REF!</definedName>
    <definedName name="_WXLS0_" localSheetId="0">#REF!</definedName>
    <definedName name="_WXLS0_">#REF!</definedName>
    <definedName name="_WXLS0_." localSheetId="0">#REF!</definedName>
    <definedName name="_WXLS0_.">#REF!</definedName>
    <definedName name="_WXLU0_" localSheetId="0">#REF!</definedName>
    <definedName name="_WXLU0_">#REF!</definedName>
    <definedName name="_WXLU0_." localSheetId="0">#REF!</definedName>
    <definedName name="_WXLU0_.">#REF!</definedName>
    <definedName name="a" localSheetId="0">#REF!</definedName>
    <definedName name="a">#REF!</definedName>
    <definedName name="aa" localSheetId="0">#REF!</definedName>
    <definedName name="aa">#REF!</definedName>
    <definedName name="IME制御">[1]リスト!$V$2:$V$6</definedName>
    <definedName name="item_type">[1]リスト!$U$2:$U$16</definedName>
    <definedName name="_xlnm.Print_Area" localSheetId="0">'促進計画（貸し手）'!$A$1:$AI$71</definedName>
    <definedName name="_xlnm.Print_Area" localSheetId="1">'貸し手 (別紙)'!$A$1:$AI$26</definedName>
    <definedName name="_xlnm.Print_Titles" localSheetId="0">'促進計画（貸し手）'!$77:$79</definedName>
    <definedName name="text_align">[1]リスト!$AA$2:$AA$5</definedName>
    <definedName name="ｗ1ｃ2" localSheetId="0">#REF!</definedName>
    <definedName name="ｗ1ｃ2">#REF!</definedName>
    <definedName name="一般種別" localSheetId="0">#REF!</definedName>
    <definedName name="一般種別">#REF!</definedName>
    <definedName name="画面区分">[1]リスト!$Q$2:$Q$9</definedName>
    <definedName name="該当・非該当">[1]リスト!$S$2:$S$3</definedName>
    <definedName name="合算種別" localSheetId="0">#REF!</definedName>
    <definedName name="合算種別">#REF!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8" i="12" l="1"/>
  <c r="D68" i="12"/>
  <c r="I68" i="12"/>
  <c r="N68" i="12"/>
  <c r="S68" i="12"/>
  <c r="X68" i="12"/>
  <c r="AC68" i="12"/>
  <c r="B75" i="12"/>
  <c r="K75" i="12"/>
  <c r="A80" i="12"/>
  <c r="C80" i="12"/>
  <c r="E80" i="12"/>
  <c r="G80" i="12"/>
  <c r="H80" i="12"/>
  <c r="J80" i="12"/>
  <c r="M80" i="12"/>
  <c r="O80" i="12"/>
  <c r="Q80" i="12"/>
  <c r="T80" i="12"/>
  <c r="V80" i="12"/>
  <c r="AA80" i="12"/>
  <c r="AC80" i="12"/>
  <c r="Y80" i="12" s="1"/>
  <c r="AE80" i="12" s="1"/>
  <c r="AI80" i="12"/>
  <c r="A81" i="12"/>
  <c r="C81" i="12"/>
  <c r="E81" i="12"/>
  <c r="G81" i="12"/>
  <c r="H81" i="12"/>
  <c r="J81" i="12"/>
  <c r="M81" i="12"/>
  <c r="O81" i="12"/>
  <c r="Q81" i="12"/>
  <c r="T81" i="12"/>
  <c r="V81" i="12"/>
  <c r="AA81" i="12"/>
  <c r="AC81" i="12"/>
  <c r="Y81" i="12" s="1"/>
  <c r="AE81" i="12" s="1"/>
  <c r="AI81" i="12"/>
  <c r="A82" i="12"/>
  <c r="C82" i="12"/>
  <c r="E82" i="12"/>
  <c r="G82" i="12"/>
  <c r="H82" i="12"/>
  <c r="J82" i="12"/>
  <c r="M82" i="12"/>
  <c r="O82" i="12"/>
  <c r="Q82" i="12"/>
  <c r="T82" i="12"/>
  <c r="V82" i="12"/>
  <c r="AA82" i="12"/>
  <c r="AC82" i="12"/>
  <c r="Y82" i="12" s="1"/>
  <c r="AE82" i="12" s="1"/>
  <c r="AI82" i="12"/>
  <c r="A83" i="12"/>
  <c r="C83" i="12"/>
  <c r="E83" i="12"/>
  <c r="G83" i="12"/>
  <c r="H83" i="12"/>
  <c r="J83" i="12"/>
  <c r="M83" i="12"/>
  <c r="O83" i="12"/>
  <c r="Q83" i="12"/>
  <c r="T83" i="12"/>
  <c r="V83" i="12"/>
  <c r="AA83" i="12"/>
  <c r="AC83" i="12"/>
  <c r="Y83" i="12" s="1"/>
  <c r="AE83" i="12" s="1"/>
  <c r="AI83" i="12"/>
  <c r="A84" i="12"/>
  <c r="C84" i="12"/>
  <c r="E84" i="12"/>
  <c r="G84" i="12"/>
  <c r="H84" i="12"/>
  <c r="J84" i="12"/>
  <c r="M84" i="12"/>
  <c r="O84" i="12"/>
  <c r="Q84" i="12"/>
  <c r="T84" i="12"/>
  <c r="V84" i="12"/>
  <c r="AA84" i="12"/>
  <c r="AC84" i="12"/>
  <c r="Y84" i="12" s="1"/>
  <c r="AE84" i="12" s="1"/>
  <c r="AI84" i="12"/>
  <c r="A85" i="12"/>
  <c r="C85" i="12"/>
  <c r="E85" i="12"/>
  <c r="G85" i="12"/>
  <c r="H85" i="12"/>
  <c r="J85" i="12"/>
  <c r="M85" i="12"/>
  <c r="O85" i="12"/>
  <c r="Q85" i="12"/>
  <c r="T85" i="12"/>
  <c r="V85" i="12"/>
  <c r="AA85" i="12"/>
  <c r="AC85" i="12"/>
  <c r="Y85" i="12" s="1"/>
  <c r="AE85" i="12" s="1"/>
  <c r="AI85" i="12"/>
  <c r="A86" i="12"/>
  <c r="C86" i="12"/>
  <c r="E86" i="12"/>
  <c r="G86" i="12"/>
  <c r="H86" i="12"/>
  <c r="J86" i="12"/>
  <c r="M86" i="12"/>
  <c r="O86" i="12"/>
  <c r="Q86" i="12"/>
  <c r="T86" i="12"/>
  <c r="V86" i="12"/>
  <c r="AA86" i="12"/>
  <c r="AC86" i="12"/>
  <c r="Y86" i="12" s="1"/>
  <c r="AE86" i="12" s="1"/>
  <c r="AI86" i="12"/>
  <c r="A87" i="12"/>
  <c r="C87" i="12"/>
  <c r="E87" i="12"/>
  <c r="G87" i="12"/>
  <c r="H87" i="12"/>
  <c r="J87" i="12"/>
  <c r="M87" i="12"/>
  <c r="O87" i="12"/>
  <c r="Q87" i="12"/>
  <c r="T87" i="12"/>
  <c r="V87" i="12"/>
  <c r="AA87" i="12"/>
  <c r="AC87" i="12"/>
  <c r="Y87" i="12" s="1"/>
  <c r="AE87" i="12" s="1"/>
  <c r="AI87" i="12"/>
  <c r="A88" i="12"/>
  <c r="C88" i="12"/>
  <c r="E88" i="12"/>
  <c r="G88" i="12"/>
  <c r="H88" i="12"/>
  <c r="J88" i="12"/>
  <c r="M88" i="12"/>
  <c r="O88" i="12"/>
  <c r="Q88" i="12"/>
  <c r="T88" i="12"/>
  <c r="V88" i="12"/>
  <c r="AA88" i="12"/>
  <c r="AC88" i="12"/>
  <c r="Y88" i="12" s="1"/>
  <c r="AE88" i="12" s="1"/>
  <c r="AI88" i="12"/>
  <c r="A89" i="12"/>
  <c r="C89" i="12"/>
  <c r="E89" i="12"/>
  <c r="G89" i="12"/>
  <c r="H89" i="12"/>
  <c r="J89" i="12"/>
  <c r="M89" i="12"/>
  <c r="O89" i="12"/>
  <c r="Q89" i="12"/>
  <c r="T89" i="12"/>
  <c r="V89" i="12"/>
  <c r="AA89" i="12"/>
  <c r="AC89" i="12"/>
  <c r="Y89" i="12" s="1"/>
  <c r="AE89" i="12" s="1"/>
  <c r="AI89" i="12"/>
  <c r="A90" i="12"/>
  <c r="C90" i="12"/>
  <c r="E90" i="12"/>
  <c r="G90" i="12"/>
  <c r="H90" i="12"/>
  <c r="J90" i="12"/>
  <c r="M90" i="12"/>
  <c r="O90" i="12"/>
  <c r="Q90" i="12"/>
  <c r="T90" i="12"/>
  <c r="V90" i="12"/>
  <c r="AA90" i="12"/>
  <c r="AC90" i="12"/>
  <c r="Y90" i="12" s="1"/>
  <c r="AE90" i="12" s="1"/>
  <c r="AI90" i="12"/>
  <c r="A91" i="12"/>
  <c r="C91" i="12"/>
  <c r="E91" i="12"/>
  <c r="G91" i="12"/>
  <c r="H91" i="12"/>
  <c r="J91" i="12"/>
  <c r="M91" i="12"/>
  <c r="O91" i="12"/>
  <c r="Q91" i="12"/>
  <c r="T91" i="12"/>
  <c r="V91" i="12"/>
  <c r="AA91" i="12"/>
  <c r="AC91" i="12"/>
  <c r="Y91" i="12" s="1"/>
  <c r="AE91" i="12" s="1"/>
  <c r="AI91" i="12"/>
  <c r="A92" i="12"/>
  <c r="C92" i="12"/>
  <c r="E92" i="12"/>
  <c r="G92" i="12"/>
  <c r="H92" i="12"/>
  <c r="J92" i="12"/>
  <c r="M92" i="12"/>
  <c r="O92" i="12"/>
  <c r="Q92" i="12"/>
  <c r="T92" i="12"/>
  <c r="V92" i="12"/>
  <c r="AA92" i="12"/>
  <c r="AC92" i="12"/>
  <c r="Y92" i="12" s="1"/>
  <c r="AE92" i="12" s="1"/>
  <c r="AI92" i="12"/>
  <c r="A93" i="12"/>
  <c r="C93" i="12"/>
  <c r="E93" i="12"/>
  <c r="G93" i="12"/>
  <c r="H93" i="12"/>
  <c r="J93" i="12"/>
  <c r="M93" i="12"/>
  <c r="O93" i="12"/>
  <c r="Q93" i="12"/>
  <c r="T93" i="12"/>
  <c r="V93" i="12"/>
  <c r="AA93" i="12"/>
  <c r="AC93" i="12"/>
  <c r="Y93" i="12" s="1"/>
  <c r="AE93" i="12" s="1"/>
  <c r="AI93" i="12"/>
  <c r="A94" i="12"/>
  <c r="C94" i="12"/>
  <c r="E94" i="12"/>
  <c r="G94" i="12"/>
  <c r="H94" i="12"/>
  <c r="J94" i="12"/>
  <c r="M94" i="12"/>
  <c r="O94" i="12"/>
  <c r="Q94" i="12"/>
  <c r="T94" i="12"/>
  <c r="V94" i="12"/>
  <c r="AA94" i="12"/>
  <c r="AC94" i="12"/>
  <c r="Y94" i="12" s="1"/>
  <c r="AE94" i="12" s="1"/>
  <c r="AI94" i="12"/>
  <c r="A95" i="12"/>
  <c r="C95" i="12"/>
  <c r="E95" i="12"/>
  <c r="G95" i="12"/>
  <c r="H95" i="12"/>
  <c r="J95" i="12"/>
  <c r="M95" i="12"/>
  <c r="O95" i="12"/>
  <c r="Q95" i="12"/>
  <c r="T95" i="12"/>
  <c r="V95" i="12"/>
  <c r="AA95" i="12"/>
  <c r="AC95" i="12"/>
  <c r="Y95" i="12" s="1"/>
  <c r="AE95" i="12" s="1"/>
  <c r="AI95" i="12"/>
  <c r="A96" i="12"/>
  <c r="C96" i="12"/>
  <c r="E96" i="12"/>
  <c r="G96" i="12"/>
  <c r="H96" i="12"/>
  <c r="J96" i="12"/>
  <c r="M96" i="12"/>
  <c r="O96" i="12"/>
  <c r="Q96" i="12"/>
  <c r="T96" i="12"/>
  <c r="V96" i="12"/>
  <c r="AA96" i="12"/>
  <c r="AC96" i="12"/>
  <c r="Y96" i="12" s="1"/>
  <c r="AE96" i="12" s="1"/>
  <c r="AI96" i="12"/>
  <c r="A97" i="12"/>
  <c r="C97" i="12"/>
  <c r="E97" i="12"/>
  <c r="G97" i="12"/>
  <c r="H97" i="12"/>
  <c r="J97" i="12"/>
  <c r="M97" i="12"/>
  <c r="O97" i="12"/>
  <c r="Q97" i="12"/>
  <c r="T97" i="12"/>
  <c r="V97" i="12"/>
  <c r="AA97" i="12"/>
  <c r="AC97" i="12"/>
  <c r="Y97" i="12" s="1"/>
  <c r="AE97" i="12" s="1"/>
  <c r="AI97" i="12"/>
  <c r="A98" i="12"/>
  <c r="C98" i="12"/>
  <c r="E98" i="12"/>
  <c r="G98" i="12"/>
  <c r="H98" i="12"/>
  <c r="J98" i="12"/>
  <c r="M98" i="12"/>
  <c r="O98" i="12"/>
  <c r="Q98" i="12"/>
  <c r="T98" i="12"/>
  <c r="V98" i="12"/>
  <c r="AA98" i="12"/>
  <c r="AC98" i="12"/>
  <c r="Y98" i="12" s="1"/>
  <c r="AE98" i="12" s="1"/>
  <c r="AI98" i="12"/>
  <c r="A99" i="12"/>
  <c r="C99" i="12"/>
  <c r="E99" i="12"/>
  <c r="G99" i="12"/>
  <c r="H99" i="12"/>
  <c r="J99" i="12"/>
  <c r="M99" i="12"/>
  <c r="O99" i="12"/>
  <c r="Q99" i="12"/>
  <c r="T99" i="12"/>
  <c r="V99" i="12"/>
  <c r="AA99" i="12"/>
  <c r="AC99" i="12"/>
  <c r="Y99" i="12" s="1"/>
  <c r="AE99" i="12" s="1"/>
  <c r="AI99" i="12"/>
  <c r="A100" i="12"/>
  <c r="C100" i="12"/>
  <c r="E100" i="12"/>
  <c r="G100" i="12"/>
  <c r="H100" i="12"/>
  <c r="J100" i="12"/>
  <c r="M100" i="12"/>
  <c r="O100" i="12"/>
  <c r="Q100" i="12"/>
  <c r="T100" i="12"/>
  <c r="V100" i="12"/>
  <c r="AA100" i="12"/>
  <c r="AC100" i="12"/>
  <c r="Y100" i="12" s="1"/>
  <c r="AE100" i="12" s="1"/>
  <c r="AI100" i="12"/>
  <c r="A101" i="12"/>
  <c r="C101" i="12"/>
  <c r="E101" i="12"/>
  <c r="G101" i="12"/>
  <c r="H101" i="12"/>
  <c r="J101" i="12"/>
  <c r="M101" i="12"/>
  <c r="O101" i="12"/>
  <c r="Q101" i="12"/>
  <c r="T101" i="12"/>
  <c r="V101" i="12"/>
  <c r="AA101" i="12"/>
  <c r="AC101" i="12"/>
  <c r="Y101" i="12" s="1"/>
  <c r="AE101" i="12" s="1"/>
  <c r="AI101" i="12"/>
  <c r="A102" i="12"/>
  <c r="C102" i="12"/>
  <c r="E102" i="12"/>
  <c r="G102" i="12"/>
  <c r="H102" i="12"/>
  <c r="J102" i="12"/>
  <c r="M102" i="12"/>
  <c r="O102" i="12"/>
  <c r="Q102" i="12"/>
  <c r="T102" i="12"/>
  <c r="V102" i="12"/>
  <c r="AA102" i="12"/>
  <c r="AC102" i="12"/>
  <c r="Y102" i="12" s="1"/>
  <c r="AE102" i="12" s="1"/>
  <c r="AI102" i="12"/>
  <c r="A103" i="12"/>
  <c r="C103" i="12"/>
  <c r="E103" i="12"/>
  <c r="G103" i="12"/>
  <c r="H103" i="12"/>
  <c r="J103" i="12"/>
  <c r="M103" i="12"/>
  <c r="O103" i="12"/>
  <c r="Q103" i="12"/>
  <c r="T103" i="12"/>
  <c r="V103" i="12"/>
  <c r="AA103" i="12"/>
  <c r="AC103" i="12"/>
  <c r="Y103" i="12" s="1"/>
  <c r="AE103" i="12" s="1"/>
  <c r="AI103" i="12"/>
  <c r="A104" i="12"/>
  <c r="C104" i="12"/>
  <c r="E104" i="12"/>
  <c r="G104" i="12"/>
  <c r="H104" i="12"/>
  <c r="J104" i="12"/>
  <c r="M104" i="12"/>
  <c r="O104" i="12"/>
  <c r="Q104" i="12"/>
  <c r="T104" i="12"/>
  <c r="V104" i="12"/>
  <c r="AA104" i="12"/>
  <c r="AC104" i="12"/>
  <c r="Y104" i="12" s="1"/>
  <c r="AE104" i="12" s="1"/>
  <c r="AI104" i="12"/>
  <c r="A105" i="12"/>
  <c r="C105" i="12"/>
  <c r="E105" i="12"/>
  <c r="G105" i="12"/>
  <c r="H105" i="12"/>
  <c r="J105" i="12"/>
  <c r="M105" i="12"/>
  <c r="O105" i="12"/>
  <c r="Q105" i="12"/>
  <c r="T105" i="12"/>
  <c r="V105" i="12"/>
  <c r="AA105" i="12"/>
  <c r="AC105" i="12"/>
  <c r="Y105" i="12" s="1"/>
  <c r="AE105" i="12" s="1"/>
  <c r="AI105" i="12"/>
  <c r="A106" i="12"/>
  <c r="C106" i="12"/>
  <c r="E106" i="12"/>
  <c r="G106" i="12"/>
  <c r="H106" i="12"/>
  <c r="J106" i="12"/>
  <c r="M106" i="12"/>
  <c r="O106" i="12"/>
  <c r="Q106" i="12"/>
  <c r="T106" i="12"/>
  <c r="V106" i="12"/>
  <c r="AA106" i="12"/>
  <c r="AC106" i="12"/>
  <c r="Y106" i="12" s="1"/>
  <c r="AE106" i="12" s="1"/>
  <c r="AI106" i="12"/>
  <c r="A107" i="12"/>
  <c r="C107" i="12"/>
  <c r="E107" i="12"/>
  <c r="G107" i="12"/>
  <c r="H107" i="12"/>
  <c r="J107" i="12"/>
  <c r="M107" i="12"/>
  <c r="O107" i="12"/>
  <c r="Q107" i="12"/>
  <c r="T107" i="12"/>
  <c r="V107" i="12"/>
  <c r="AA107" i="12"/>
  <c r="AC107" i="12"/>
  <c r="Y107" i="12" s="1"/>
  <c r="AE107" i="12" s="1"/>
  <c r="AI107" i="12"/>
  <c r="A108" i="12"/>
  <c r="C108" i="12"/>
  <c r="E108" i="12"/>
  <c r="G108" i="12"/>
  <c r="H108" i="12"/>
  <c r="J108" i="12"/>
  <c r="M108" i="12"/>
  <c r="O108" i="12"/>
  <c r="Q108" i="12"/>
  <c r="T108" i="12"/>
  <c r="V108" i="12"/>
  <c r="AA108" i="12"/>
  <c r="AC108" i="12"/>
  <c r="Y108" i="12" s="1"/>
  <c r="AE108" i="12" s="1"/>
  <c r="AI108" i="12"/>
  <c r="A109" i="12"/>
  <c r="C109" i="12"/>
  <c r="E109" i="12"/>
  <c r="G109" i="12"/>
  <c r="H109" i="12"/>
  <c r="J109" i="12"/>
  <c r="M109" i="12"/>
  <c r="O109" i="12"/>
  <c r="Q109" i="12"/>
  <c r="T109" i="12"/>
  <c r="V109" i="12"/>
  <c r="AA109" i="12"/>
  <c r="AC109" i="12"/>
  <c r="Y109" i="12" s="1"/>
  <c r="AE109" i="12" s="1"/>
  <c r="AI109" i="12"/>
  <c r="A110" i="12"/>
  <c r="C110" i="12"/>
  <c r="E110" i="12"/>
  <c r="G110" i="12"/>
  <c r="H110" i="12"/>
  <c r="J110" i="12"/>
  <c r="M110" i="12"/>
  <c r="O110" i="12"/>
  <c r="Q110" i="12"/>
  <c r="T110" i="12"/>
  <c r="V110" i="12"/>
  <c r="AA110" i="12"/>
  <c r="AC110" i="12"/>
  <c r="Y110" i="12" s="1"/>
  <c r="AE110" i="12" s="1"/>
  <c r="AI110" i="12"/>
  <c r="A111" i="12"/>
  <c r="C111" i="12"/>
  <c r="E111" i="12"/>
  <c r="G111" i="12"/>
  <c r="H111" i="12"/>
  <c r="J111" i="12"/>
  <c r="M111" i="12"/>
  <c r="O111" i="12"/>
  <c r="Q111" i="12"/>
  <c r="T111" i="12"/>
  <c r="V111" i="12"/>
  <c r="AA111" i="12"/>
  <c r="AC111" i="12"/>
  <c r="Y111" i="12" s="1"/>
  <c r="AE111" i="12" s="1"/>
  <c r="AI111" i="12"/>
  <c r="A112" i="12"/>
  <c r="C112" i="12"/>
  <c r="E112" i="12"/>
  <c r="G112" i="12"/>
  <c r="H112" i="12"/>
  <c r="J112" i="12"/>
  <c r="M112" i="12"/>
  <c r="O112" i="12"/>
  <c r="Q112" i="12"/>
  <c r="T112" i="12"/>
  <c r="V112" i="12"/>
  <c r="AA112" i="12"/>
  <c r="AC112" i="12"/>
  <c r="Y112" i="12" s="1"/>
  <c r="AE112" i="12" s="1"/>
  <c r="AI112" i="12"/>
  <c r="A113" i="12"/>
  <c r="C113" i="12"/>
  <c r="E113" i="12"/>
  <c r="G113" i="12"/>
  <c r="H113" i="12"/>
  <c r="J113" i="12"/>
  <c r="M113" i="12"/>
  <c r="O113" i="12"/>
  <c r="Q113" i="12"/>
  <c r="T113" i="12"/>
  <c r="V113" i="12"/>
  <c r="AA113" i="12"/>
  <c r="AC113" i="12"/>
  <c r="Y113" i="12" s="1"/>
  <c r="AE113" i="12" s="1"/>
  <c r="AI113" i="12"/>
  <c r="A114" i="12"/>
  <c r="C114" i="12"/>
  <c r="E114" i="12"/>
  <c r="G114" i="12"/>
  <c r="H114" i="12"/>
  <c r="J114" i="12"/>
  <c r="M114" i="12"/>
  <c r="O114" i="12"/>
  <c r="Q114" i="12"/>
  <c r="T114" i="12"/>
  <c r="V114" i="12"/>
  <c r="AA114" i="12"/>
  <c r="AC114" i="12"/>
  <c r="Y114" i="12" s="1"/>
  <c r="AE114" i="12" s="1"/>
  <c r="AI114" i="12"/>
  <c r="A115" i="12"/>
  <c r="C115" i="12"/>
  <c r="E115" i="12"/>
  <c r="G115" i="12"/>
  <c r="H115" i="12"/>
  <c r="J115" i="12"/>
  <c r="M115" i="12"/>
  <c r="O115" i="12"/>
  <c r="Q115" i="12"/>
  <c r="T115" i="12"/>
  <c r="V115" i="12"/>
  <c r="AA115" i="12"/>
  <c r="AC115" i="12"/>
  <c r="Y115" i="12" s="1"/>
  <c r="AE115" i="12" s="1"/>
  <c r="AI115" i="12"/>
  <c r="A116" i="12"/>
  <c r="C116" i="12"/>
  <c r="E116" i="12"/>
  <c r="G116" i="12"/>
  <c r="H116" i="12"/>
  <c r="J116" i="12"/>
  <c r="M116" i="12"/>
  <c r="O116" i="12"/>
  <c r="Q116" i="12"/>
  <c r="T116" i="12"/>
  <c r="V116" i="12"/>
  <c r="AA116" i="12"/>
  <c r="AC116" i="12"/>
  <c r="Y116" i="12" s="1"/>
  <c r="AE116" i="12" s="1"/>
  <c r="AI116" i="12"/>
  <c r="A117" i="12"/>
  <c r="C117" i="12"/>
  <c r="E117" i="12"/>
  <c r="G117" i="12"/>
  <c r="H117" i="12"/>
  <c r="J117" i="12"/>
  <c r="M117" i="12"/>
  <c r="O117" i="12"/>
  <c r="Q117" i="12"/>
  <c r="T117" i="12"/>
  <c r="V117" i="12"/>
  <c r="AA117" i="12"/>
  <c r="AC117" i="12"/>
  <c r="Y117" i="12" s="1"/>
  <c r="AE117" i="12" s="1"/>
  <c r="AI117" i="12"/>
  <c r="A118" i="12"/>
  <c r="C118" i="12"/>
  <c r="E118" i="12"/>
  <c r="G118" i="12"/>
  <c r="H118" i="12"/>
  <c r="J118" i="12"/>
  <c r="M118" i="12"/>
  <c r="O118" i="12"/>
  <c r="Q118" i="12"/>
  <c r="T118" i="12"/>
  <c r="V118" i="12"/>
  <c r="AA118" i="12"/>
  <c r="AC118" i="12"/>
  <c r="Y118" i="12" s="1"/>
  <c r="AE118" i="12" s="1"/>
  <c r="AI118" i="12"/>
  <c r="A119" i="12"/>
  <c r="C119" i="12"/>
  <c r="E119" i="12"/>
  <c r="G119" i="12"/>
  <c r="H119" i="12"/>
  <c r="J119" i="12"/>
  <c r="M119" i="12"/>
  <c r="O119" i="12"/>
  <c r="Q119" i="12"/>
  <c r="T119" i="12"/>
  <c r="V119" i="12"/>
  <c r="AA119" i="12"/>
  <c r="AC119" i="12"/>
  <c r="Y119" i="12" s="1"/>
  <c r="AE119" i="12" s="1"/>
  <c r="AI119" i="12"/>
  <c r="A120" i="12"/>
  <c r="C120" i="12"/>
  <c r="E120" i="12"/>
  <c r="G120" i="12"/>
  <c r="H120" i="12"/>
  <c r="J120" i="12"/>
  <c r="M120" i="12"/>
  <c r="O120" i="12"/>
  <c r="Q120" i="12"/>
  <c r="T120" i="12"/>
  <c r="V120" i="12"/>
  <c r="AA120" i="12"/>
  <c r="AC120" i="12"/>
  <c r="Y120" i="12" s="1"/>
  <c r="AE120" i="12" s="1"/>
  <c r="AI120" i="12"/>
  <c r="A121" i="12"/>
  <c r="C121" i="12"/>
  <c r="E121" i="12"/>
  <c r="G121" i="12"/>
  <c r="H121" i="12"/>
  <c r="J121" i="12"/>
  <c r="M121" i="12"/>
  <c r="O121" i="12"/>
  <c r="Q121" i="12"/>
  <c r="T121" i="12"/>
  <c r="V121" i="12"/>
  <c r="AA121" i="12"/>
  <c r="AC121" i="12"/>
  <c r="Y121" i="12" s="1"/>
  <c r="AE121" i="12" s="1"/>
  <c r="AI121" i="12"/>
  <c r="A122" i="12"/>
  <c r="C122" i="12"/>
  <c r="E122" i="12"/>
  <c r="G122" i="12"/>
  <c r="H122" i="12"/>
  <c r="J122" i="12"/>
  <c r="M122" i="12"/>
  <c r="O122" i="12"/>
  <c r="Q122" i="12"/>
  <c r="T122" i="12"/>
  <c r="V122" i="12"/>
  <c r="AA122" i="12"/>
  <c r="AC122" i="12"/>
  <c r="Y122" i="12" s="1"/>
  <c r="AE122" i="12" s="1"/>
  <c r="AI122" i="12"/>
  <c r="A123" i="12"/>
  <c r="C123" i="12"/>
  <c r="E123" i="12"/>
  <c r="G123" i="12"/>
  <c r="H123" i="12"/>
  <c r="J123" i="12"/>
  <c r="M123" i="12"/>
  <c r="O123" i="12"/>
  <c r="Q123" i="12"/>
  <c r="T123" i="12"/>
  <c r="V123" i="12"/>
  <c r="AA123" i="12"/>
  <c r="AC123" i="12"/>
  <c r="Y123" i="12" s="1"/>
  <c r="AE123" i="12" s="1"/>
  <c r="AI123" i="12"/>
  <c r="A124" i="12"/>
  <c r="C124" i="12"/>
  <c r="E124" i="12"/>
  <c r="G124" i="12"/>
  <c r="H124" i="12"/>
  <c r="J124" i="12"/>
  <c r="M124" i="12"/>
  <c r="O124" i="12"/>
  <c r="Q124" i="12"/>
  <c r="T124" i="12"/>
  <c r="V124" i="12"/>
  <c r="AA124" i="12"/>
  <c r="AC124" i="12"/>
  <c r="Y124" i="12" s="1"/>
  <c r="AE124" i="12" s="1"/>
  <c r="AI124" i="12"/>
  <c r="A125" i="12"/>
  <c r="C125" i="12"/>
  <c r="E125" i="12"/>
  <c r="G125" i="12"/>
  <c r="H125" i="12"/>
  <c r="J125" i="12"/>
  <c r="M125" i="12"/>
  <c r="O125" i="12"/>
  <c r="Q125" i="12"/>
  <c r="T125" i="12"/>
  <c r="V125" i="12"/>
  <c r="AA125" i="12"/>
  <c r="AC125" i="12"/>
  <c r="Y125" i="12" s="1"/>
  <c r="AE125" i="12" s="1"/>
  <c r="AI125" i="12"/>
  <c r="A126" i="12"/>
  <c r="C126" i="12"/>
  <c r="E126" i="12"/>
  <c r="G126" i="12"/>
  <c r="H126" i="12"/>
  <c r="J126" i="12"/>
  <c r="M126" i="12"/>
  <c r="O126" i="12"/>
  <c r="Q126" i="12"/>
  <c r="T126" i="12"/>
  <c r="V126" i="12"/>
  <c r="AA126" i="12"/>
  <c r="AC126" i="12"/>
  <c r="Y126" i="12" s="1"/>
  <c r="AE126" i="12" s="1"/>
  <c r="AI126" i="12"/>
  <c r="A127" i="12"/>
  <c r="C127" i="12"/>
  <c r="E127" i="12"/>
  <c r="G127" i="12"/>
  <c r="H127" i="12"/>
  <c r="J127" i="12"/>
  <c r="M127" i="12"/>
  <c r="O127" i="12"/>
  <c r="Q127" i="12"/>
  <c r="T127" i="12"/>
  <c r="V127" i="12"/>
  <c r="AA127" i="12"/>
  <c r="AC127" i="12"/>
  <c r="Y127" i="12" s="1"/>
  <c r="AE127" i="12" s="1"/>
  <c r="AI127" i="12"/>
  <c r="A128" i="12"/>
  <c r="C128" i="12"/>
  <c r="E128" i="12"/>
  <c r="G128" i="12"/>
  <c r="H128" i="12"/>
  <c r="J128" i="12"/>
  <c r="M128" i="12"/>
  <c r="O128" i="12"/>
  <c r="Q128" i="12"/>
  <c r="T128" i="12"/>
  <c r="V128" i="12"/>
  <c r="AA128" i="12"/>
  <c r="AC128" i="12"/>
  <c r="Y128" i="12" s="1"/>
  <c r="AE128" i="12" s="1"/>
  <c r="AI128" i="12"/>
  <c r="A129" i="12"/>
  <c r="C129" i="12"/>
  <c r="E129" i="12"/>
  <c r="G129" i="12"/>
  <c r="H129" i="12"/>
  <c r="J129" i="12"/>
  <c r="M129" i="12"/>
  <c r="O129" i="12"/>
  <c r="Q129" i="12"/>
  <c r="T129" i="12"/>
  <c r="V129" i="12"/>
  <c r="AA129" i="12"/>
  <c r="AC129" i="12"/>
  <c r="Y129" i="12" s="1"/>
  <c r="AE129" i="12" s="1"/>
  <c r="AI129" i="12"/>
  <c r="A130" i="12"/>
  <c r="C130" i="12"/>
  <c r="E130" i="12"/>
  <c r="G130" i="12"/>
  <c r="H130" i="12"/>
  <c r="J130" i="12"/>
  <c r="M130" i="12"/>
  <c r="O130" i="12"/>
  <c r="Q130" i="12"/>
  <c r="T130" i="12"/>
  <c r="V130" i="12"/>
  <c r="AA130" i="12"/>
  <c r="AC130" i="12"/>
  <c r="Y130" i="12" s="1"/>
  <c r="AE130" i="12" s="1"/>
  <c r="AI130" i="12"/>
  <c r="A131" i="12"/>
  <c r="C131" i="12"/>
  <c r="E131" i="12"/>
  <c r="G131" i="12"/>
  <c r="H131" i="12"/>
  <c r="J131" i="12"/>
  <c r="M131" i="12"/>
  <c r="O131" i="12"/>
  <c r="Q131" i="12"/>
  <c r="T131" i="12"/>
  <c r="V131" i="12"/>
  <c r="AA131" i="12"/>
  <c r="AC131" i="12"/>
  <c r="Y131" i="12" s="1"/>
  <c r="AE131" i="12" s="1"/>
  <c r="AI131" i="12"/>
  <c r="A132" i="12"/>
  <c r="C132" i="12"/>
  <c r="E132" i="12"/>
  <c r="G132" i="12"/>
  <c r="H132" i="12"/>
  <c r="J132" i="12"/>
  <c r="M132" i="12"/>
  <c r="O132" i="12"/>
  <c r="Q132" i="12"/>
  <c r="T132" i="12"/>
  <c r="V132" i="12"/>
  <c r="AA132" i="12"/>
  <c r="AC132" i="12"/>
  <c r="Y132" i="12" s="1"/>
  <c r="AE132" i="12" s="1"/>
  <c r="AI132" i="12"/>
  <c r="A133" i="12"/>
  <c r="C133" i="12"/>
  <c r="E133" i="12"/>
  <c r="G133" i="12"/>
  <c r="H133" i="12"/>
  <c r="J133" i="12"/>
  <c r="M133" i="12"/>
  <c r="O133" i="12"/>
  <c r="Q133" i="12"/>
  <c r="T133" i="12"/>
  <c r="V133" i="12"/>
  <c r="AA133" i="12"/>
  <c r="AC133" i="12"/>
  <c r="Y133" i="12" s="1"/>
  <c r="AE133" i="12" s="1"/>
  <c r="AI133" i="12"/>
  <c r="A134" i="12"/>
  <c r="C134" i="12"/>
  <c r="E134" i="12"/>
  <c r="G134" i="12"/>
  <c r="H134" i="12"/>
  <c r="J134" i="12"/>
  <c r="M134" i="12"/>
  <c r="O134" i="12"/>
  <c r="Q134" i="12"/>
  <c r="T134" i="12"/>
  <c r="V134" i="12"/>
  <c r="AA134" i="12"/>
  <c r="AC134" i="12"/>
  <c r="Y134" i="12" s="1"/>
  <c r="AE134" i="12" s="1"/>
  <c r="AI134" i="12"/>
  <c r="A135" i="12"/>
  <c r="C135" i="12"/>
  <c r="E135" i="12"/>
  <c r="G135" i="12"/>
  <c r="H135" i="12"/>
  <c r="J135" i="12"/>
  <c r="M135" i="12"/>
  <c r="O135" i="12"/>
  <c r="Q135" i="12"/>
  <c r="T135" i="12"/>
  <c r="V135" i="12"/>
  <c r="AA135" i="12"/>
  <c r="AC135" i="12"/>
  <c r="Y135" i="12" s="1"/>
  <c r="AE135" i="12" s="1"/>
  <c r="AI135" i="12"/>
  <c r="A136" i="12"/>
  <c r="C136" i="12"/>
  <c r="E136" i="12"/>
  <c r="G136" i="12"/>
  <c r="H136" i="12"/>
  <c r="J136" i="12"/>
  <c r="M136" i="12"/>
  <c r="O136" i="12"/>
  <c r="Q136" i="12"/>
  <c r="T136" i="12"/>
  <c r="V136" i="12"/>
  <c r="AA136" i="12"/>
  <c r="AC136" i="12"/>
  <c r="Y136" i="12" s="1"/>
  <c r="AE136" i="12" s="1"/>
  <c r="AI136" i="12"/>
  <c r="A137" i="12"/>
  <c r="C137" i="12"/>
  <c r="E137" i="12"/>
  <c r="G137" i="12"/>
  <c r="H137" i="12"/>
  <c r="J137" i="12"/>
  <c r="M137" i="12"/>
  <c r="O137" i="12"/>
  <c r="Q137" i="12"/>
  <c r="T137" i="12"/>
  <c r="V137" i="12"/>
  <c r="AA137" i="12"/>
  <c r="AC137" i="12"/>
  <c r="Y137" i="12" s="1"/>
  <c r="AE137" i="12" s="1"/>
  <c r="AI137" i="12"/>
  <c r="A138" i="12"/>
  <c r="C138" i="12"/>
  <c r="E138" i="12"/>
  <c r="G138" i="12"/>
  <c r="H138" i="12"/>
  <c r="J138" i="12"/>
  <c r="M138" i="12"/>
  <c r="O138" i="12"/>
  <c r="Q138" i="12"/>
  <c r="T138" i="12"/>
  <c r="V138" i="12"/>
  <c r="AA138" i="12"/>
  <c r="AC138" i="12"/>
  <c r="Y138" i="12" s="1"/>
  <c r="AE138" i="12" s="1"/>
  <c r="AI138" i="12"/>
  <c r="A139" i="12"/>
  <c r="C139" i="12"/>
  <c r="E139" i="12"/>
  <c r="G139" i="12"/>
  <c r="H139" i="12"/>
  <c r="J139" i="12"/>
  <c r="M139" i="12"/>
  <c r="O139" i="12"/>
  <c r="Q139" i="12"/>
  <c r="T139" i="12"/>
  <c r="V139" i="12"/>
  <c r="AA139" i="12"/>
  <c r="AC139" i="12"/>
  <c r="Y139" i="12" s="1"/>
  <c r="AE139" i="12" s="1"/>
  <c r="AI139" i="12"/>
  <c r="A140" i="12"/>
  <c r="C140" i="12"/>
  <c r="E140" i="12"/>
  <c r="G140" i="12"/>
  <c r="H140" i="12"/>
  <c r="J140" i="12"/>
  <c r="M140" i="12"/>
  <c r="O140" i="12"/>
  <c r="Q140" i="12"/>
  <c r="T140" i="12"/>
  <c r="V140" i="12"/>
  <c r="AA140" i="12"/>
  <c r="AC140" i="12"/>
  <c r="Y140" i="12" s="1"/>
  <c r="AE140" i="12" s="1"/>
  <c r="AI140" i="12"/>
  <c r="A141" i="12"/>
  <c r="C141" i="12"/>
  <c r="E141" i="12"/>
  <c r="G141" i="12"/>
  <c r="H141" i="12"/>
  <c r="J141" i="12"/>
  <c r="M141" i="12"/>
  <c r="O141" i="12"/>
  <c r="Q141" i="12"/>
  <c r="T141" i="12"/>
  <c r="V141" i="12"/>
  <c r="AA141" i="12"/>
  <c r="AC141" i="12"/>
  <c r="Y141" i="12" s="1"/>
  <c r="AE141" i="12" s="1"/>
  <c r="AI141" i="12"/>
  <c r="A142" i="12"/>
  <c r="C142" i="12"/>
  <c r="E142" i="12"/>
  <c r="G142" i="12"/>
  <c r="H142" i="12"/>
  <c r="J142" i="12"/>
  <c r="M142" i="12"/>
  <c r="O142" i="12"/>
  <c r="Q142" i="12"/>
  <c r="T142" i="12"/>
  <c r="V142" i="12"/>
  <c r="AA142" i="12"/>
  <c r="AC142" i="12"/>
  <c r="Y142" i="12" s="1"/>
  <c r="AE142" i="12" s="1"/>
  <c r="AI142" i="12"/>
  <c r="A143" i="12"/>
  <c r="C143" i="12"/>
  <c r="E143" i="12"/>
  <c r="G143" i="12"/>
  <c r="H143" i="12"/>
  <c r="J143" i="12"/>
  <c r="M143" i="12"/>
  <c r="O143" i="12"/>
  <c r="Q143" i="12"/>
  <c r="T143" i="12"/>
  <c r="V143" i="12"/>
  <c r="AA143" i="12"/>
  <c r="AC143" i="12"/>
  <c r="Y143" i="12" s="1"/>
  <c r="AE143" i="12" s="1"/>
  <c r="AI143" i="12"/>
  <c r="A144" i="12"/>
  <c r="C144" i="12"/>
  <c r="E144" i="12"/>
  <c r="G144" i="12"/>
  <c r="H144" i="12"/>
  <c r="J144" i="12"/>
  <c r="M144" i="12"/>
  <c r="O144" i="12"/>
  <c r="Q144" i="12"/>
  <c r="T144" i="12"/>
  <c r="V144" i="12"/>
  <c r="AA144" i="12"/>
  <c r="AC144" i="12"/>
  <c r="Y144" i="12" s="1"/>
  <c r="AE144" i="12" s="1"/>
  <c r="AI144" i="12"/>
  <c r="A145" i="12"/>
  <c r="C145" i="12"/>
  <c r="E145" i="12"/>
  <c r="G145" i="12"/>
  <c r="H145" i="12"/>
  <c r="J145" i="12"/>
  <c r="M145" i="12"/>
  <c r="O145" i="12"/>
  <c r="Q145" i="12"/>
  <c r="T145" i="12"/>
  <c r="V145" i="12"/>
  <c r="AA145" i="12"/>
  <c r="AC145" i="12"/>
  <c r="Y145" i="12" s="1"/>
  <c r="AE145" i="12" s="1"/>
  <c r="AI145" i="12"/>
  <c r="A146" i="12"/>
  <c r="C146" i="12"/>
  <c r="E146" i="12"/>
  <c r="G146" i="12"/>
  <c r="H146" i="12"/>
  <c r="J146" i="12"/>
  <c r="M146" i="12"/>
  <c r="O146" i="12"/>
  <c r="Q146" i="12"/>
  <c r="T146" i="12"/>
  <c r="V146" i="12"/>
  <c r="AA146" i="12"/>
  <c r="AC146" i="12"/>
  <c r="Y146" i="12" s="1"/>
  <c r="AE146" i="12" s="1"/>
  <c r="AI146" i="12"/>
  <c r="A147" i="12"/>
  <c r="C147" i="12"/>
  <c r="E147" i="12"/>
  <c r="G147" i="12"/>
  <c r="H147" i="12"/>
  <c r="J147" i="12"/>
  <c r="M147" i="12"/>
  <c r="O147" i="12"/>
  <c r="Q147" i="12"/>
  <c r="T147" i="12"/>
  <c r="V147" i="12"/>
  <c r="AA147" i="12"/>
  <c r="AC147" i="12"/>
  <c r="Y147" i="12" s="1"/>
  <c r="AE147" i="12" s="1"/>
  <c r="AI147" i="12"/>
  <c r="A148" i="12"/>
  <c r="C148" i="12"/>
  <c r="E148" i="12"/>
  <c r="G148" i="12"/>
  <c r="H148" i="12"/>
  <c r="J148" i="12"/>
  <c r="M148" i="12"/>
  <c r="O148" i="12"/>
  <c r="Q148" i="12"/>
  <c r="T148" i="12"/>
  <c r="V148" i="12"/>
  <c r="AA148" i="12"/>
  <c r="AC148" i="12"/>
  <c r="Y148" i="12" s="1"/>
  <c r="AE148" i="12" s="1"/>
  <c r="AI148" i="12"/>
  <c r="A149" i="12"/>
  <c r="C149" i="12"/>
  <c r="E149" i="12"/>
  <c r="G149" i="12"/>
  <c r="H149" i="12"/>
  <c r="J149" i="12"/>
  <c r="M149" i="12"/>
  <c r="O149" i="12"/>
  <c r="Q149" i="12"/>
  <c r="T149" i="12"/>
  <c r="V149" i="12"/>
  <c r="AA149" i="12"/>
  <c r="AC149" i="12"/>
  <c r="Y149" i="12" s="1"/>
  <c r="AE149" i="12" s="1"/>
  <c r="AI149" i="12"/>
  <c r="A150" i="12"/>
  <c r="C150" i="12"/>
  <c r="E150" i="12"/>
  <c r="G150" i="12"/>
  <c r="H150" i="12"/>
  <c r="J150" i="12"/>
  <c r="M150" i="12"/>
  <c r="O150" i="12"/>
  <c r="Q150" i="12"/>
  <c r="T150" i="12"/>
  <c r="V150" i="12"/>
  <c r="AA150" i="12"/>
  <c r="AC150" i="12"/>
  <c r="Y150" i="12" s="1"/>
  <c r="AE150" i="12" s="1"/>
  <c r="AI150" i="12"/>
  <c r="A151" i="12"/>
  <c r="C151" i="12"/>
  <c r="E151" i="12"/>
  <c r="G151" i="12"/>
  <c r="H151" i="12"/>
  <c r="J151" i="12"/>
  <c r="M151" i="12"/>
  <c r="O151" i="12"/>
  <c r="Q151" i="12"/>
  <c r="T151" i="12"/>
  <c r="V151" i="12"/>
  <c r="AA151" i="12"/>
  <c r="AC151" i="12"/>
  <c r="Y151" i="12" s="1"/>
  <c r="AE151" i="12" s="1"/>
  <c r="AI151" i="12"/>
  <c r="A152" i="12"/>
  <c r="C152" i="12"/>
  <c r="E152" i="12"/>
  <c r="G152" i="12"/>
  <c r="H152" i="12"/>
  <c r="J152" i="12"/>
  <c r="M152" i="12"/>
  <c r="O152" i="12"/>
  <c r="Q152" i="12"/>
  <c r="T152" i="12"/>
  <c r="V152" i="12"/>
  <c r="AA152" i="12"/>
  <c r="AC152" i="12"/>
  <c r="Y152" i="12" s="1"/>
  <c r="AE152" i="12" s="1"/>
  <c r="AI152" i="12"/>
  <c r="A153" i="12"/>
  <c r="C153" i="12"/>
  <c r="E153" i="12"/>
  <c r="G153" i="12"/>
  <c r="H153" i="12"/>
  <c r="J153" i="12"/>
  <c r="M153" i="12"/>
  <c r="O153" i="12"/>
  <c r="Q153" i="12"/>
  <c r="T153" i="12"/>
  <c r="V153" i="12"/>
  <c r="AA153" i="12"/>
  <c r="AC153" i="12"/>
  <c r="Y153" i="12" s="1"/>
  <c r="AE153" i="12" s="1"/>
  <c r="AI153" i="12"/>
  <c r="A154" i="12"/>
  <c r="C154" i="12"/>
  <c r="E154" i="12"/>
  <c r="G154" i="12"/>
  <c r="H154" i="12"/>
  <c r="J154" i="12"/>
  <c r="M154" i="12"/>
  <c r="O154" i="12"/>
  <c r="Q154" i="12"/>
  <c r="T154" i="12"/>
  <c r="V154" i="12"/>
  <c r="AA154" i="12"/>
  <c r="AC154" i="12"/>
  <c r="Y154" i="12" s="1"/>
  <c r="AE154" i="12" s="1"/>
  <c r="AI154" i="12"/>
  <c r="A155" i="12"/>
  <c r="C155" i="12"/>
  <c r="E155" i="12"/>
  <c r="G155" i="12"/>
  <c r="H155" i="12"/>
  <c r="J155" i="12"/>
  <c r="M155" i="12"/>
  <c r="O155" i="12"/>
  <c r="Q155" i="12"/>
  <c r="T155" i="12"/>
  <c r="V155" i="12"/>
  <c r="AA155" i="12"/>
  <c r="AC155" i="12"/>
  <c r="Y155" i="12" s="1"/>
  <c r="AE155" i="12" s="1"/>
  <c r="AI155" i="12"/>
  <c r="A156" i="12"/>
  <c r="C156" i="12"/>
  <c r="E156" i="12"/>
  <c r="G156" i="12"/>
  <c r="H156" i="12"/>
  <c r="J156" i="12"/>
  <c r="M156" i="12"/>
  <c r="O156" i="12"/>
  <c r="Q156" i="12"/>
  <c r="T156" i="12"/>
  <c r="V156" i="12"/>
  <c r="AA156" i="12"/>
  <c r="AC156" i="12"/>
  <c r="Y156" i="12" s="1"/>
  <c r="AE156" i="12" s="1"/>
  <c r="AI156" i="12"/>
  <c r="A157" i="12"/>
  <c r="C157" i="12"/>
  <c r="E157" i="12"/>
  <c r="G157" i="12"/>
  <c r="H157" i="12"/>
  <c r="J157" i="12"/>
  <c r="M157" i="12"/>
  <c r="O157" i="12"/>
  <c r="Q157" i="12"/>
  <c r="T157" i="12"/>
  <c r="V157" i="12"/>
  <c r="AA157" i="12"/>
  <c r="AC157" i="12"/>
  <c r="Y157" i="12" s="1"/>
  <c r="AE157" i="12" s="1"/>
  <c r="AI157" i="12"/>
  <c r="A158" i="12"/>
  <c r="C158" i="12"/>
  <c r="E158" i="12"/>
  <c r="G158" i="12"/>
  <c r="H158" i="12"/>
  <c r="J158" i="12"/>
  <c r="M158" i="12"/>
  <c r="O158" i="12"/>
  <c r="Q158" i="12"/>
  <c r="T158" i="12"/>
  <c r="V158" i="12"/>
  <c r="AA158" i="12"/>
  <c r="AC158" i="12"/>
  <c r="Y158" i="12" s="1"/>
  <c r="AE158" i="12" s="1"/>
  <c r="AI158" i="12"/>
  <c r="A159" i="12"/>
  <c r="C159" i="12"/>
  <c r="E159" i="12"/>
  <c r="G159" i="12"/>
  <c r="H159" i="12"/>
  <c r="J159" i="12"/>
  <c r="M159" i="12"/>
  <c r="O159" i="12"/>
  <c r="Q159" i="12"/>
  <c r="T159" i="12"/>
  <c r="V159" i="12"/>
  <c r="AA159" i="12"/>
  <c r="AC159" i="12"/>
  <c r="Y159" i="12" s="1"/>
  <c r="AE159" i="12" s="1"/>
  <c r="AI159" i="12"/>
  <c r="A160" i="12"/>
  <c r="C160" i="12"/>
  <c r="E160" i="12"/>
  <c r="G160" i="12"/>
  <c r="H160" i="12"/>
  <c r="J160" i="12"/>
  <c r="M160" i="12"/>
  <c r="O160" i="12"/>
  <c r="Q160" i="12"/>
  <c r="T160" i="12"/>
  <c r="V160" i="12"/>
  <c r="AA160" i="12"/>
  <c r="AC160" i="12"/>
  <c r="Y160" i="12" s="1"/>
  <c r="AE160" i="12" s="1"/>
  <c r="AI160" i="12"/>
  <c r="A161" i="12"/>
  <c r="C161" i="12"/>
  <c r="E161" i="12"/>
  <c r="G161" i="12"/>
  <c r="H161" i="12"/>
  <c r="J161" i="12"/>
  <c r="M161" i="12"/>
  <c r="O161" i="12"/>
  <c r="Q161" i="12"/>
  <c r="T161" i="12"/>
  <c r="V161" i="12"/>
  <c r="AA161" i="12"/>
  <c r="AC161" i="12"/>
  <c r="Y161" i="12" s="1"/>
  <c r="AE161" i="12" s="1"/>
  <c r="AI161" i="12"/>
  <c r="A162" i="12"/>
  <c r="C162" i="12"/>
  <c r="E162" i="12"/>
  <c r="G162" i="12"/>
  <c r="H162" i="12"/>
  <c r="J162" i="12"/>
  <c r="M162" i="12"/>
  <c r="O162" i="12"/>
  <c r="Q162" i="12"/>
  <c r="T162" i="12"/>
  <c r="V162" i="12"/>
  <c r="AA162" i="12"/>
  <c r="AC162" i="12"/>
  <c r="Y162" i="12" s="1"/>
  <c r="AE162" i="12" s="1"/>
  <c r="AI162" i="12"/>
  <c r="A163" i="12"/>
  <c r="C163" i="12"/>
  <c r="E163" i="12"/>
  <c r="G163" i="12"/>
  <c r="H163" i="12"/>
  <c r="J163" i="12"/>
  <c r="M163" i="12"/>
  <c r="O163" i="12"/>
  <c r="Q163" i="12"/>
  <c r="T163" i="12"/>
  <c r="V163" i="12"/>
  <c r="AA163" i="12"/>
  <c r="AC163" i="12"/>
  <c r="Y163" i="12" s="1"/>
  <c r="AE163" i="12" s="1"/>
  <c r="AI163" i="12"/>
  <c r="A164" i="12"/>
  <c r="C164" i="12"/>
  <c r="E164" i="12"/>
  <c r="G164" i="12"/>
  <c r="H164" i="12"/>
  <c r="J164" i="12"/>
  <c r="M164" i="12"/>
  <c r="O164" i="12"/>
  <c r="Q164" i="12"/>
  <c r="T164" i="12"/>
  <c r="V164" i="12"/>
  <c r="AA164" i="12"/>
  <c r="AC164" i="12"/>
  <c r="Y164" i="12" s="1"/>
  <c r="AE164" i="12" s="1"/>
  <c r="AI164" i="12"/>
  <c r="A165" i="12"/>
  <c r="C165" i="12"/>
  <c r="E165" i="12"/>
  <c r="G165" i="12"/>
  <c r="H165" i="12"/>
  <c r="J165" i="12"/>
  <c r="M165" i="12"/>
  <c r="O165" i="12"/>
  <c r="Q165" i="12"/>
  <c r="T165" i="12"/>
  <c r="V165" i="12"/>
  <c r="AA165" i="12"/>
  <c r="AC165" i="12"/>
  <c r="Y165" i="12" s="1"/>
  <c r="AE165" i="12" s="1"/>
  <c r="AI165" i="12"/>
  <c r="A166" i="12"/>
  <c r="C166" i="12"/>
  <c r="E166" i="12"/>
  <c r="G166" i="12"/>
  <c r="H166" i="12"/>
  <c r="J166" i="12"/>
  <c r="M166" i="12"/>
  <c r="O166" i="12"/>
  <c r="Q166" i="12"/>
  <c r="T166" i="12"/>
  <c r="V166" i="12"/>
  <c r="AA166" i="12"/>
  <c r="AC166" i="12"/>
  <c r="Y166" i="12" s="1"/>
  <c r="AE166" i="12" s="1"/>
  <c r="AI166" i="12"/>
  <c r="A167" i="12"/>
  <c r="C167" i="12"/>
  <c r="E167" i="12"/>
  <c r="G167" i="12"/>
  <c r="H167" i="12"/>
  <c r="J167" i="12"/>
  <c r="M167" i="12"/>
  <c r="O167" i="12"/>
  <c r="Q167" i="12"/>
  <c r="T167" i="12"/>
  <c r="V167" i="12"/>
  <c r="AA167" i="12"/>
  <c r="AC167" i="12"/>
  <c r="Y167" i="12" s="1"/>
  <c r="AE167" i="12" s="1"/>
  <c r="AI167" i="12"/>
  <c r="A168" i="12"/>
  <c r="C168" i="12"/>
  <c r="E168" i="12"/>
  <c r="G168" i="12"/>
  <c r="H168" i="12"/>
  <c r="J168" i="12"/>
  <c r="M168" i="12"/>
  <c r="O168" i="12"/>
  <c r="Q168" i="12"/>
  <c r="T168" i="12"/>
  <c r="V168" i="12"/>
  <c r="AA168" i="12"/>
  <c r="AC168" i="12"/>
  <c r="Y168" i="12" s="1"/>
  <c r="AE168" i="12" s="1"/>
  <c r="AI168" i="12"/>
  <c r="A169" i="12"/>
  <c r="C169" i="12"/>
  <c r="E169" i="12"/>
  <c r="G169" i="12"/>
  <c r="H169" i="12"/>
  <c r="J169" i="12"/>
  <c r="M169" i="12"/>
  <c r="O169" i="12"/>
  <c r="Q169" i="12"/>
  <c r="T169" i="12"/>
  <c r="V169" i="12"/>
  <c r="AA169" i="12"/>
  <c r="AC169" i="12"/>
  <c r="Y169" i="12" s="1"/>
  <c r="AE169" i="12" s="1"/>
  <c r="AI169" i="12"/>
  <c r="A170" i="12"/>
  <c r="C170" i="12"/>
  <c r="E170" i="12"/>
  <c r="G170" i="12"/>
  <c r="H170" i="12"/>
  <c r="J170" i="12"/>
  <c r="M170" i="12"/>
  <c r="O170" i="12"/>
  <c r="Q170" i="12"/>
  <c r="T170" i="12"/>
  <c r="V170" i="12"/>
  <c r="AA170" i="12"/>
  <c r="AC170" i="12"/>
  <c r="Y170" i="12" s="1"/>
  <c r="AE170" i="12" s="1"/>
  <c r="AI170" i="12"/>
  <c r="A171" i="12"/>
  <c r="C171" i="12"/>
  <c r="E171" i="12"/>
  <c r="G171" i="12"/>
  <c r="H171" i="12"/>
  <c r="J171" i="12"/>
  <c r="M171" i="12"/>
  <c r="O171" i="12"/>
  <c r="Q171" i="12"/>
  <c r="T171" i="12"/>
  <c r="V171" i="12"/>
  <c r="AA171" i="12"/>
  <c r="AC171" i="12"/>
  <c r="Y171" i="12" s="1"/>
  <c r="AE171" i="12" s="1"/>
  <c r="AI171" i="12"/>
  <c r="A172" i="12"/>
  <c r="C172" i="12"/>
  <c r="E172" i="12"/>
  <c r="G172" i="12"/>
  <c r="H172" i="12"/>
  <c r="J172" i="12"/>
  <c r="M172" i="12"/>
  <c r="O172" i="12"/>
  <c r="Q172" i="12"/>
  <c r="T172" i="12"/>
  <c r="V172" i="12"/>
  <c r="AA172" i="12"/>
  <c r="AC172" i="12"/>
  <c r="Y172" i="12" s="1"/>
  <c r="AE172" i="12" s="1"/>
  <c r="AI172" i="12"/>
  <c r="A173" i="12"/>
  <c r="C173" i="12"/>
  <c r="E173" i="12"/>
  <c r="G173" i="12"/>
  <c r="H173" i="12"/>
  <c r="J173" i="12"/>
  <c r="M173" i="12"/>
  <c r="O173" i="12"/>
  <c r="Q173" i="12"/>
  <c r="T173" i="12"/>
  <c r="V173" i="12"/>
  <c r="AA173" i="12"/>
  <c r="AC173" i="12"/>
  <c r="Y173" i="12" s="1"/>
  <c r="AE173" i="12" s="1"/>
  <c r="AI173" i="12"/>
  <c r="A174" i="12"/>
  <c r="C174" i="12"/>
  <c r="E174" i="12"/>
  <c r="G174" i="12"/>
  <c r="H174" i="12"/>
  <c r="J174" i="12"/>
  <c r="M174" i="12"/>
  <c r="O174" i="12"/>
  <c r="Q174" i="12"/>
  <c r="T174" i="12"/>
  <c r="V174" i="12"/>
  <c r="AA174" i="12"/>
  <c r="AC174" i="12"/>
  <c r="Y174" i="12" s="1"/>
  <c r="AE174" i="12" s="1"/>
  <c r="AI174" i="12"/>
  <c r="A175" i="12"/>
  <c r="C175" i="12"/>
  <c r="E175" i="12"/>
  <c r="G175" i="12"/>
  <c r="H175" i="12"/>
  <c r="J175" i="12"/>
  <c r="M175" i="12"/>
  <c r="O175" i="12"/>
  <c r="Q175" i="12"/>
  <c r="T175" i="12"/>
  <c r="V175" i="12"/>
  <c r="AA175" i="12"/>
  <c r="AC175" i="12"/>
  <c r="Y175" i="12" s="1"/>
  <c r="AE175" i="12" s="1"/>
  <c r="AI175" i="12"/>
  <c r="A176" i="12"/>
  <c r="C176" i="12"/>
  <c r="E176" i="12"/>
  <c r="G176" i="12"/>
  <c r="H176" i="12"/>
  <c r="J176" i="12"/>
  <c r="M176" i="12"/>
  <c r="O176" i="12"/>
  <c r="Q176" i="12"/>
  <c r="T176" i="12"/>
  <c r="V176" i="12"/>
  <c r="AA176" i="12"/>
  <c r="AC176" i="12"/>
  <c r="Y176" i="12" s="1"/>
  <c r="AE176" i="12" s="1"/>
  <c r="AI176" i="12"/>
  <c r="A177" i="12"/>
  <c r="C177" i="12"/>
  <c r="E177" i="12"/>
  <c r="G177" i="12"/>
  <c r="H177" i="12"/>
  <c r="J177" i="12"/>
  <c r="M177" i="12"/>
  <c r="O177" i="12"/>
  <c r="Q177" i="12"/>
  <c r="T177" i="12"/>
  <c r="V177" i="12"/>
  <c r="AA177" i="12"/>
  <c r="AC177" i="12"/>
  <c r="Y177" i="12" s="1"/>
  <c r="AE177" i="12" s="1"/>
  <c r="AI177" i="12"/>
  <c r="A178" i="12"/>
  <c r="C178" i="12"/>
  <c r="E178" i="12"/>
  <c r="G178" i="12"/>
  <c r="H178" i="12"/>
  <c r="J178" i="12"/>
  <c r="M178" i="12"/>
  <c r="O178" i="12"/>
  <c r="Q178" i="12"/>
  <c r="T178" i="12"/>
  <c r="V178" i="12"/>
  <c r="AA178" i="12"/>
  <c r="AC178" i="12"/>
  <c r="Y178" i="12" s="1"/>
  <c r="AE178" i="12" s="1"/>
  <c r="AI178" i="12"/>
  <c r="A179" i="12"/>
  <c r="C179" i="12"/>
  <c r="E179" i="12"/>
  <c r="G179" i="12"/>
  <c r="H179" i="12"/>
  <c r="J179" i="12"/>
  <c r="M179" i="12"/>
  <c r="O179" i="12"/>
  <c r="Q179" i="12"/>
  <c r="T179" i="12"/>
  <c r="V179" i="12"/>
  <c r="AA179" i="12"/>
  <c r="AC179" i="12"/>
  <c r="Y179" i="12" s="1"/>
  <c r="AE179" i="12" s="1"/>
  <c r="AI179" i="12"/>
  <c r="A180" i="12"/>
  <c r="C180" i="12"/>
  <c r="E180" i="12"/>
  <c r="G180" i="12"/>
  <c r="H180" i="12"/>
  <c r="J180" i="12"/>
  <c r="M180" i="12"/>
  <c r="O180" i="12"/>
  <c r="Q180" i="12"/>
  <c r="T180" i="12"/>
  <c r="V180" i="12"/>
  <c r="AA180" i="12"/>
  <c r="AC180" i="12"/>
  <c r="Y180" i="12" s="1"/>
  <c r="AE180" i="12" s="1"/>
  <c r="AI180" i="12"/>
  <c r="A181" i="12"/>
  <c r="C181" i="12"/>
  <c r="E181" i="12"/>
  <c r="G181" i="12"/>
  <c r="H181" i="12"/>
  <c r="J181" i="12"/>
  <c r="M181" i="12"/>
  <c r="O181" i="12"/>
  <c r="Q181" i="12"/>
  <c r="T181" i="12"/>
  <c r="V181" i="12"/>
  <c r="AA181" i="12"/>
  <c r="AC181" i="12"/>
  <c r="Y181" i="12" s="1"/>
  <c r="AE181" i="12" s="1"/>
  <c r="AI181" i="12"/>
  <c r="A182" i="12"/>
  <c r="C182" i="12"/>
  <c r="E182" i="12"/>
  <c r="G182" i="12"/>
  <c r="H182" i="12"/>
  <c r="J182" i="12"/>
  <c r="M182" i="12"/>
  <c r="O182" i="12"/>
  <c r="Q182" i="12"/>
  <c r="T182" i="12"/>
  <c r="V182" i="12"/>
  <c r="AA182" i="12"/>
  <c r="AC182" i="12"/>
  <c r="Y182" i="12" s="1"/>
  <c r="AE182" i="12" s="1"/>
  <c r="AI182" i="12"/>
  <c r="A183" i="12"/>
  <c r="C183" i="12"/>
  <c r="E183" i="12"/>
  <c r="G183" i="12"/>
  <c r="H183" i="12"/>
  <c r="J183" i="12"/>
  <c r="M183" i="12"/>
  <c r="O183" i="12"/>
  <c r="Q183" i="12"/>
  <c r="T183" i="12"/>
  <c r="V183" i="12"/>
  <c r="AA183" i="12"/>
  <c r="AC183" i="12"/>
  <c r="Y183" i="12" s="1"/>
  <c r="AE183" i="12" s="1"/>
  <c r="AI183" i="12"/>
  <c r="A184" i="12"/>
  <c r="C184" i="12"/>
  <c r="E184" i="12"/>
  <c r="G184" i="12"/>
  <c r="H184" i="12"/>
  <c r="J184" i="12"/>
  <c r="M184" i="12"/>
  <c r="O184" i="12"/>
  <c r="Q184" i="12"/>
  <c r="T184" i="12"/>
  <c r="V184" i="12"/>
  <c r="AA184" i="12"/>
  <c r="AC184" i="12"/>
  <c r="Y184" i="12" s="1"/>
  <c r="AE184" i="12" s="1"/>
  <c r="AI184" i="12"/>
  <c r="A185" i="12"/>
  <c r="C185" i="12"/>
  <c r="E185" i="12"/>
  <c r="G185" i="12"/>
  <c r="H185" i="12"/>
  <c r="J185" i="12"/>
  <c r="M185" i="12"/>
  <c r="O185" i="12"/>
  <c r="Q185" i="12"/>
  <c r="T185" i="12"/>
  <c r="V185" i="12"/>
  <c r="AA185" i="12"/>
  <c r="AC185" i="12"/>
  <c r="Y185" i="12" s="1"/>
  <c r="AE185" i="12" s="1"/>
  <c r="AI185" i="12"/>
  <c r="A186" i="12"/>
  <c r="C186" i="12"/>
  <c r="E186" i="12"/>
  <c r="G186" i="12"/>
  <c r="H186" i="12"/>
  <c r="J186" i="12"/>
  <c r="M186" i="12"/>
  <c r="O186" i="12"/>
  <c r="Q186" i="12"/>
  <c r="T186" i="12"/>
  <c r="V186" i="12"/>
  <c r="AA186" i="12"/>
  <c r="AC186" i="12"/>
  <c r="Y186" i="12" s="1"/>
  <c r="AE186" i="12" s="1"/>
  <c r="AI186" i="12"/>
  <c r="A187" i="12"/>
  <c r="C187" i="12"/>
  <c r="E187" i="12"/>
  <c r="G187" i="12"/>
  <c r="H187" i="12"/>
  <c r="J187" i="12"/>
  <c r="M187" i="12"/>
  <c r="O187" i="12"/>
  <c r="Q187" i="12"/>
  <c r="T187" i="12"/>
  <c r="V187" i="12"/>
  <c r="AA187" i="12"/>
  <c r="AC187" i="12"/>
  <c r="Y187" i="12" s="1"/>
  <c r="AE187" i="12" s="1"/>
  <c r="AI187" i="12"/>
  <c r="A188" i="12"/>
  <c r="C188" i="12"/>
  <c r="E188" i="12"/>
  <c r="G188" i="12"/>
  <c r="H188" i="12"/>
  <c r="J188" i="12"/>
  <c r="M188" i="12"/>
  <c r="O188" i="12"/>
  <c r="Q188" i="12"/>
  <c r="T188" i="12"/>
  <c r="V188" i="12"/>
  <c r="AA188" i="12"/>
  <c r="AC188" i="12"/>
  <c r="Y188" i="12" s="1"/>
  <c r="AE188" i="12" s="1"/>
  <c r="AI188" i="12"/>
  <c r="A189" i="12"/>
  <c r="C189" i="12"/>
  <c r="E189" i="12"/>
  <c r="G189" i="12"/>
  <c r="H189" i="12"/>
  <c r="J189" i="12"/>
  <c r="M189" i="12"/>
  <c r="O189" i="12"/>
  <c r="Q189" i="12"/>
  <c r="T189" i="12"/>
  <c r="V189" i="12"/>
  <c r="AA189" i="12"/>
  <c r="AC189" i="12"/>
  <c r="Y189" i="12" s="1"/>
  <c r="AE189" i="12" s="1"/>
  <c r="AI189" i="12"/>
  <c r="A190" i="12"/>
  <c r="C190" i="12"/>
  <c r="E190" i="12"/>
  <c r="G190" i="12"/>
  <c r="H190" i="12"/>
  <c r="J190" i="12"/>
  <c r="M190" i="12"/>
  <c r="O190" i="12"/>
  <c r="Q190" i="12"/>
  <c r="T190" i="12"/>
  <c r="V190" i="12"/>
  <c r="AA190" i="12"/>
  <c r="AC190" i="12"/>
  <c r="Y190" i="12" s="1"/>
  <c r="AE190" i="12" s="1"/>
  <c r="AI190" i="12"/>
  <c r="A191" i="12"/>
  <c r="C191" i="12"/>
  <c r="E191" i="12"/>
  <c r="G191" i="12"/>
  <c r="H191" i="12"/>
  <c r="J191" i="12"/>
  <c r="M191" i="12"/>
  <c r="O191" i="12"/>
  <c r="Q191" i="12"/>
  <c r="T191" i="12"/>
  <c r="V191" i="12"/>
  <c r="AA191" i="12"/>
  <c r="AC191" i="12"/>
  <c r="Y191" i="12" s="1"/>
  <c r="AE191" i="12" s="1"/>
  <c r="AI191" i="12"/>
  <c r="A192" i="12"/>
  <c r="C192" i="12"/>
  <c r="E192" i="12"/>
  <c r="G192" i="12"/>
  <c r="H192" i="12"/>
  <c r="J192" i="12"/>
  <c r="M192" i="12"/>
  <c r="O192" i="12"/>
  <c r="Q192" i="12"/>
  <c r="T192" i="12"/>
  <c r="V192" i="12"/>
  <c r="AA192" i="12"/>
  <c r="AC192" i="12"/>
  <c r="Y192" i="12" s="1"/>
  <c r="AE192" i="12" s="1"/>
  <c r="AI192" i="12"/>
  <c r="A193" i="12"/>
  <c r="C193" i="12"/>
  <c r="E193" i="12"/>
  <c r="G193" i="12"/>
  <c r="H193" i="12"/>
  <c r="J193" i="12"/>
  <c r="M193" i="12"/>
  <c r="O193" i="12"/>
  <c r="Q193" i="12"/>
  <c r="T193" i="12"/>
  <c r="V193" i="12"/>
  <c r="AA193" i="12"/>
  <c r="AC193" i="12"/>
  <c r="Y193" i="12" s="1"/>
  <c r="AE193" i="12" s="1"/>
  <c r="AI193" i="12"/>
  <c r="A194" i="12"/>
  <c r="C194" i="12"/>
  <c r="E194" i="12"/>
  <c r="G194" i="12"/>
  <c r="H194" i="12"/>
  <c r="J194" i="12"/>
  <c r="M194" i="12"/>
  <c r="O194" i="12"/>
  <c r="Q194" i="12"/>
  <c r="T194" i="12"/>
  <c r="V194" i="12"/>
  <c r="AA194" i="12"/>
  <c r="AC194" i="12"/>
  <c r="Y194" i="12" s="1"/>
  <c r="AE194" i="12" s="1"/>
  <c r="AI194" i="12"/>
  <c r="A195" i="12"/>
  <c r="C195" i="12"/>
  <c r="E195" i="12"/>
  <c r="G195" i="12"/>
  <c r="H195" i="12"/>
  <c r="J195" i="12"/>
  <c r="M195" i="12"/>
  <c r="O195" i="12"/>
  <c r="Q195" i="12"/>
  <c r="T195" i="12"/>
  <c r="V195" i="12"/>
  <c r="AA195" i="12"/>
  <c r="AC195" i="12"/>
  <c r="Y195" i="12" s="1"/>
  <c r="AE195" i="12" s="1"/>
  <c r="AI195" i="12"/>
  <c r="A196" i="12"/>
  <c r="C196" i="12"/>
  <c r="E196" i="12"/>
  <c r="G196" i="12"/>
  <c r="H196" i="12"/>
  <c r="J196" i="12"/>
  <c r="M196" i="12"/>
  <c r="O196" i="12"/>
  <c r="Q196" i="12"/>
  <c r="T196" i="12"/>
  <c r="V196" i="12"/>
  <c r="AA196" i="12"/>
  <c r="AC196" i="12"/>
  <c r="Y196" i="12" s="1"/>
  <c r="AE196" i="12" s="1"/>
  <c r="AI196" i="12"/>
  <c r="A197" i="12"/>
  <c r="C197" i="12"/>
  <c r="E197" i="12"/>
  <c r="G197" i="12"/>
  <c r="H197" i="12"/>
  <c r="J197" i="12"/>
  <c r="M197" i="12"/>
  <c r="O197" i="12"/>
  <c r="Q197" i="12"/>
  <c r="T197" i="12"/>
  <c r="V197" i="12"/>
  <c r="AA197" i="12"/>
  <c r="AC197" i="12"/>
  <c r="Y197" i="12" s="1"/>
  <c r="AE197" i="12" s="1"/>
  <c r="AI197" i="12"/>
  <c r="A198" i="12"/>
  <c r="C198" i="12"/>
  <c r="E198" i="12"/>
  <c r="G198" i="12"/>
  <c r="H198" i="12"/>
  <c r="J198" i="12"/>
  <c r="M198" i="12"/>
  <c r="O198" i="12"/>
  <c r="Q198" i="12"/>
  <c r="T198" i="12"/>
  <c r="V198" i="12"/>
  <c r="AA198" i="12"/>
  <c r="AC198" i="12"/>
  <c r="Y198" i="12" s="1"/>
  <c r="AE198" i="12" s="1"/>
  <c r="AI198" i="12"/>
  <c r="A199" i="12"/>
  <c r="C199" i="12"/>
  <c r="E199" i="12"/>
  <c r="G199" i="12"/>
  <c r="H199" i="12"/>
  <c r="J199" i="12"/>
  <c r="M199" i="12"/>
  <c r="O199" i="12"/>
  <c r="Q199" i="12"/>
  <c r="T199" i="12"/>
  <c r="V199" i="12"/>
  <c r="AA199" i="12"/>
  <c r="AC199" i="12"/>
  <c r="Y199" i="12" s="1"/>
  <c r="AE199" i="12" s="1"/>
  <c r="AI199" i="12"/>
  <c r="A200" i="12"/>
  <c r="C200" i="12"/>
  <c r="E200" i="12"/>
  <c r="G200" i="12"/>
  <c r="H200" i="12"/>
  <c r="J200" i="12"/>
  <c r="M200" i="12"/>
  <c r="O200" i="12"/>
  <c r="Q200" i="12"/>
  <c r="T200" i="12"/>
  <c r="V200" i="12"/>
  <c r="AA200" i="12"/>
  <c r="AC200" i="12"/>
  <c r="Y200" i="12" s="1"/>
  <c r="AE200" i="12" s="1"/>
  <c r="AI200" i="12"/>
  <c r="A201" i="12"/>
  <c r="C201" i="12"/>
  <c r="E201" i="12"/>
  <c r="G201" i="12"/>
  <c r="H201" i="12"/>
  <c r="J201" i="12"/>
  <c r="M201" i="12"/>
  <c r="O201" i="12"/>
  <c r="Q201" i="12"/>
  <c r="T201" i="12"/>
  <c r="V201" i="12"/>
  <c r="AA201" i="12"/>
  <c r="AC201" i="12"/>
  <c r="Y201" i="12" s="1"/>
  <c r="AE201" i="12" s="1"/>
  <c r="AI201" i="12"/>
  <c r="A202" i="12"/>
  <c r="C202" i="12"/>
  <c r="E202" i="12"/>
  <c r="G202" i="12"/>
  <c r="H202" i="12"/>
  <c r="J202" i="12"/>
  <c r="M202" i="12"/>
  <c r="O202" i="12"/>
  <c r="Q202" i="12"/>
  <c r="T202" i="12"/>
  <c r="V202" i="12"/>
  <c r="AA202" i="12"/>
  <c r="AC202" i="12"/>
  <c r="Y202" i="12" s="1"/>
  <c r="AE202" i="12" s="1"/>
  <c r="AI202" i="12"/>
  <c r="A203" i="12"/>
  <c r="C203" i="12"/>
  <c r="E203" i="12"/>
  <c r="G203" i="12"/>
  <c r="H203" i="12"/>
  <c r="J203" i="12"/>
  <c r="M203" i="12"/>
  <c r="O203" i="12"/>
  <c r="Q203" i="12"/>
  <c r="T203" i="12"/>
  <c r="V203" i="12"/>
  <c r="AA203" i="12"/>
  <c r="AC203" i="12"/>
  <c r="Y203" i="12" s="1"/>
  <c r="AE203" i="12" s="1"/>
  <c r="AI203" i="12"/>
  <c r="A204" i="12"/>
  <c r="C204" i="12"/>
  <c r="E204" i="12"/>
  <c r="G204" i="12"/>
  <c r="H204" i="12"/>
  <c r="J204" i="12"/>
  <c r="M204" i="12"/>
  <c r="O204" i="12"/>
  <c r="Q204" i="12"/>
  <c r="T204" i="12"/>
  <c r="V204" i="12"/>
  <c r="AA204" i="12"/>
  <c r="AC204" i="12"/>
  <c r="Y204" i="12" s="1"/>
  <c r="AE204" i="12" s="1"/>
  <c r="AI204" i="12"/>
  <c r="A205" i="12"/>
  <c r="C205" i="12"/>
  <c r="E205" i="12"/>
  <c r="G205" i="12"/>
  <c r="H205" i="12"/>
  <c r="J205" i="12"/>
  <c r="M205" i="12"/>
  <c r="O205" i="12"/>
  <c r="Q205" i="12"/>
  <c r="T205" i="12"/>
  <c r="V205" i="12"/>
  <c r="AA205" i="12"/>
  <c r="AC205" i="12"/>
  <c r="Y205" i="12" s="1"/>
  <c r="AE205" i="12" s="1"/>
  <c r="AI205" i="12"/>
  <c r="A206" i="12"/>
  <c r="C206" i="12"/>
  <c r="E206" i="12"/>
  <c r="G206" i="12"/>
  <c r="H206" i="12"/>
  <c r="J206" i="12"/>
  <c r="M206" i="12"/>
  <c r="O206" i="12"/>
  <c r="Q206" i="12"/>
  <c r="T206" i="12"/>
  <c r="V206" i="12"/>
  <c r="AA206" i="12"/>
  <c r="AC206" i="12"/>
  <c r="Y206" i="12" s="1"/>
  <c r="AE206" i="12" s="1"/>
  <c r="AI206" i="12"/>
  <c r="A207" i="12"/>
  <c r="C207" i="12"/>
  <c r="E207" i="12"/>
  <c r="G207" i="12"/>
  <c r="H207" i="12"/>
  <c r="J207" i="12"/>
  <c r="M207" i="12"/>
  <c r="O207" i="12"/>
  <c r="Q207" i="12"/>
  <c r="T207" i="12"/>
  <c r="V207" i="12"/>
  <c r="AA207" i="12"/>
  <c r="AC207" i="12"/>
  <c r="Y207" i="12" s="1"/>
  <c r="AE207" i="12" s="1"/>
  <c r="AI207" i="12"/>
  <c r="A208" i="12"/>
  <c r="C208" i="12"/>
  <c r="E208" i="12"/>
  <c r="G208" i="12"/>
  <c r="H208" i="12"/>
  <c r="J208" i="12"/>
  <c r="M208" i="12"/>
  <c r="O208" i="12"/>
  <c r="Q208" i="12"/>
  <c r="T208" i="12"/>
  <c r="V208" i="12"/>
  <c r="AA208" i="12"/>
  <c r="AC208" i="12"/>
  <c r="Y208" i="12" s="1"/>
  <c r="AE208" i="12" s="1"/>
  <c r="AI208" i="12"/>
  <c r="A209" i="12"/>
  <c r="C209" i="12"/>
  <c r="E209" i="12"/>
  <c r="G209" i="12"/>
  <c r="H209" i="12"/>
  <c r="J209" i="12"/>
  <c r="M209" i="12"/>
  <c r="O209" i="12"/>
  <c r="Q209" i="12"/>
  <c r="T209" i="12"/>
  <c r="V209" i="12"/>
  <c r="AA209" i="12"/>
  <c r="AC209" i="12"/>
  <c r="Y209" i="12" s="1"/>
  <c r="AE209" i="12" s="1"/>
  <c r="AI209" i="12"/>
  <c r="A210" i="12"/>
  <c r="C210" i="12"/>
  <c r="E210" i="12"/>
  <c r="G210" i="12"/>
  <c r="H210" i="12"/>
  <c r="J210" i="12"/>
  <c r="M210" i="12"/>
  <c r="O210" i="12"/>
  <c r="Q210" i="12"/>
  <c r="T210" i="12"/>
  <c r="V210" i="12"/>
  <c r="AA210" i="12"/>
  <c r="AC210" i="12"/>
  <c r="Y210" i="12" s="1"/>
  <c r="AE210" i="12" s="1"/>
  <c r="AI210" i="12"/>
  <c r="A211" i="12"/>
  <c r="C211" i="12"/>
  <c r="E211" i="12"/>
  <c r="G211" i="12"/>
  <c r="H211" i="12"/>
  <c r="J211" i="12"/>
  <c r="M211" i="12"/>
  <c r="O211" i="12"/>
  <c r="Q211" i="12"/>
  <c r="T211" i="12"/>
  <c r="V211" i="12"/>
  <c r="AA211" i="12"/>
  <c r="AC211" i="12"/>
  <c r="Y211" i="12" s="1"/>
  <c r="AE211" i="12" s="1"/>
  <c r="AI211" i="12"/>
  <c r="A212" i="12"/>
  <c r="C212" i="12"/>
  <c r="E212" i="12"/>
  <c r="G212" i="12"/>
  <c r="H212" i="12"/>
  <c r="J212" i="12"/>
  <c r="M212" i="12"/>
  <c r="O212" i="12"/>
  <c r="Q212" i="12"/>
  <c r="T212" i="12"/>
  <c r="V212" i="12"/>
  <c r="AA212" i="12"/>
  <c r="AC212" i="12"/>
  <c r="Y212" i="12" s="1"/>
  <c r="AE212" i="12" s="1"/>
  <c r="AI212" i="12"/>
  <c r="A213" i="12"/>
  <c r="C213" i="12"/>
  <c r="E213" i="12"/>
  <c r="G213" i="12"/>
  <c r="H213" i="12"/>
  <c r="J213" i="12"/>
  <c r="M213" i="12"/>
  <c r="O213" i="12"/>
  <c r="Q213" i="12"/>
  <c r="T213" i="12"/>
  <c r="V213" i="12"/>
  <c r="AA213" i="12"/>
  <c r="AC213" i="12"/>
  <c r="Y213" i="12" s="1"/>
  <c r="AE213" i="12" s="1"/>
  <c r="AI213" i="12"/>
  <c r="A214" i="12"/>
  <c r="C214" i="12"/>
  <c r="E214" i="12"/>
  <c r="G214" i="12"/>
  <c r="H214" i="12"/>
  <c r="J214" i="12"/>
  <c r="M214" i="12"/>
  <c r="O214" i="12"/>
  <c r="Q214" i="12"/>
  <c r="T214" i="12"/>
  <c r="V214" i="12"/>
  <c r="AA214" i="12"/>
  <c r="AC214" i="12"/>
  <c r="Y214" i="12" s="1"/>
  <c r="AE214" i="12" s="1"/>
  <c r="AI214" i="12"/>
  <c r="A215" i="12"/>
  <c r="C215" i="12"/>
  <c r="E215" i="12"/>
  <c r="G215" i="12"/>
  <c r="H215" i="12"/>
  <c r="J215" i="12"/>
  <c r="M215" i="12"/>
  <c r="O215" i="12"/>
  <c r="Q215" i="12"/>
  <c r="T215" i="12"/>
  <c r="V215" i="12"/>
  <c r="AA215" i="12"/>
  <c r="AC215" i="12"/>
  <c r="Y215" i="12" s="1"/>
  <c r="AE215" i="12" s="1"/>
  <c r="AI215" i="12"/>
  <c r="A216" i="12"/>
  <c r="C216" i="12"/>
  <c r="E216" i="12"/>
  <c r="G216" i="12"/>
  <c r="H216" i="12"/>
  <c r="J216" i="12"/>
  <c r="M216" i="12"/>
  <c r="O216" i="12"/>
  <c r="Q216" i="12"/>
  <c r="T216" i="12"/>
  <c r="V216" i="12"/>
  <c r="AA216" i="12"/>
  <c r="AC216" i="12"/>
  <c r="Y216" i="12" s="1"/>
  <c r="AE216" i="12" s="1"/>
  <c r="AI216" i="12"/>
  <c r="A217" i="12"/>
  <c r="C217" i="12"/>
  <c r="E217" i="12"/>
  <c r="G217" i="12"/>
  <c r="H217" i="12"/>
  <c r="J217" i="12"/>
  <c r="M217" i="12"/>
  <c r="O217" i="12"/>
  <c r="Q217" i="12"/>
  <c r="T217" i="12"/>
  <c r="V217" i="12"/>
  <c r="AA217" i="12"/>
  <c r="AC217" i="12"/>
  <c r="Y217" i="12" s="1"/>
  <c r="AE217" i="12" s="1"/>
  <c r="AI217" i="12"/>
  <c r="A218" i="12"/>
  <c r="C218" i="12"/>
  <c r="E218" i="12"/>
  <c r="G218" i="12"/>
  <c r="H218" i="12"/>
  <c r="J218" i="12"/>
  <c r="M218" i="12"/>
  <c r="O218" i="12"/>
  <c r="Q218" i="12"/>
  <c r="T218" i="12"/>
  <c r="V218" i="12"/>
  <c r="AA218" i="12"/>
  <c r="AC218" i="12"/>
  <c r="Y218" i="12" s="1"/>
  <c r="AE218" i="12" s="1"/>
  <c r="AI218" i="12"/>
  <c r="A219" i="12"/>
  <c r="C219" i="12"/>
  <c r="E219" i="12"/>
  <c r="G219" i="12"/>
  <c r="H219" i="12"/>
  <c r="J219" i="12"/>
  <c r="M219" i="12"/>
  <c r="O219" i="12"/>
  <c r="Q219" i="12"/>
  <c r="T219" i="12"/>
  <c r="V219" i="12"/>
  <c r="AA219" i="12"/>
  <c r="AC219" i="12"/>
  <c r="Y219" i="12" s="1"/>
  <c r="AE219" i="12" s="1"/>
  <c r="AI219" i="12"/>
  <c r="A220" i="12"/>
  <c r="C220" i="12"/>
  <c r="E220" i="12"/>
  <c r="G220" i="12"/>
  <c r="H220" i="12"/>
  <c r="J220" i="12"/>
  <c r="M220" i="12"/>
  <c r="O220" i="12"/>
  <c r="Q220" i="12"/>
  <c r="T220" i="12"/>
  <c r="V220" i="12"/>
  <c r="AA220" i="12"/>
  <c r="AC220" i="12"/>
  <c r="Y220" i="12" s="1"/>
  <c r="AE220" i="12" s="1"/>
  <c r="AI220" i="12"/>
  <c r="A221" i="12"/>
  <c r="C221" i="12"/>
  <c r="E221" i="12"/>
  <c r="G221" i="12"/>
  <c r="H221" i="12"/>
  <c r="J221" i="12"/>
  <c r="M221" i="12"/>
  <c r="O221" i="12"/>
  <c r="Q221" i="12"/>
  <c r="T221" i="12"/>
  <c r="V221" i="12"/>
  <c r="AA221" i="12"/>
  <c r="AC221" i="12"/>
  <c r="Y221" i="12" s="1"/>
  <c r="AE221" i="12" s="1"/>
  <c r="AI221" i="12"/>
  <c r="A222" i="12"/>
  <c r="C222" i="12"/>
  <c r="E222" i="12"/>
  <c r="G222" i="12"/>
  <c r="H222" i="12"/>
  <c r="J222" i="12"/>
  <c r="M222" i="12"/>
  <c r="O222" i="12"/>
  <c r="Q222" i="12"/>
  <c r="T222" i="12"/>
  <c r="V222" i="12"/>
  <c r="AA222" i="12"/>
  <c r="AC222" i="12"/>
  <c r="Y222" i="12" s="1"/>
  <c r="AE222" i="12" s="1"/>
  <c r="AI222" i="12"/>
  <c r="A223" i="12"/>
  <c r="C223" i="12"/>
  <c r="E223" i="12"/>
  <c r="G223" i="12"/>
  <c r="H223" i="12"/>
  <c r="J223" i="12"/>
  <c r="M223" i="12"/>
  <c r="O223" i="12"/>
  <c r="Q223" i="12"/>
  <c r="T223" i="12"/>
  <c r="V223" i="12"/>
  <c r="AA223" i="12"/>
  <c r="AC223" i="12"/>
  <c r="Y223" i="12" s="1"/>
  <c r="AE223" i="12" s="1"/>
  <c r="AI223" i="12"/>
  <c r="A224" i="12"/>
  <c r="C224" i="12"/>
  <c r="E224" i="12"/>
  <c r="G224" i="12"/>
  <c r="H224" i="12"/>
  <c r="J224" i="12"/>
  <c r="M224" i="12"/>
  <c r="O224" i="12"/>
  <c r="Q224" i="12"/>
  <c r="T224" i="12"/>
  <c r="V224" i="12"/>
  <c r="AA224" i="12"/>
  <c r="AC224" i="12"/>
  <c r="Y224" i="12" s="1"/>
  <c r="AE224" i="12" s="1"/>
  <c r="AI224" i="12"/>
  <c r="A225" i="12"/>
  <c r="C225" i="12"/>
  <c r="E225" i="12"/>
  <c r="G225" i="12"/>
  <c r="H225" i="12"/>
  <c r="J225" i="12"/>
  <c r="M225" i="12"/>
  <c r="O225" i="12"/>
  <c r="Q225" i="12"/>
  <c r="T225" i="12"/>
  <c r="V225" i="12"/>
  <c r="AA225" i="12"/>
  <c r="AC225" i="12"/>
  <c r="Y225" i="12" s="1"/>
  <c r="AE225" i="12" s="1"/>
  <c r="AI225" i="12"/>
  <c r="A226" i="12"/>
  <c r="C226" i="12"/>
  <c r="E226" i="12"/>
  <c r="G226" i="12"/>
  <c r="H226" i="12"/>
  <c r="J226" i="12"/>
  <c r="M226" i="12"/>
  <c r="O226" i="12"/>
  <c r="Q226" i="12"/>
  <c r="T226" i="12"/>
  <c r="V226" i="12"/>
  <c r="AA226" i="12"/>
  <c r="AC226" i="12"/>
  <c r="Y226" i="12" s="1"/>
  <c r="AE226" i="12" s="1"/>
  <c r="AI226" i="12"/>
  <c r="A227" i="12"/>
  <c r="C227" i="12"/>
  <c r="E227" i="12"/>
  <c r="G227" i="12"/>
  <c r="H227" i="12"/>
  <c r="J227" i="12"/>
  <c r="M227" i="12"/>
  <c r="O227" i="12"/>
  <c r="Q227" i="12"/>
  <c r="T227" i="12"/>
  <c r="V227" i="12"/>
  <c r="AA227" i="12"/>
  <c r="AC227" i="12"/>
  <c r="Y227" i="12" s="1"/>
  <c r="AE227" i="12" s="1"/>
  <c r="AI227" i="12"/>
  <c r="A228" i="12"/>
  <c r="C228" i="12"/>
  <c r="E228" i="12"/>
  <c r="G228" i="12"/>
  <c r="H228" i="12"/>
  <c r="J228" i="12"/>
  <c r="M228" i="12"/>
  <c r="O228" i="12"/>
  <c r="Q228" i="12"/>
  <c r="T228" i="12"/>
  <c r="V228" i="12"/>
  <c r="AA228" i="12"/>
  <c r="AC228" i="12"/>
  <c r="Y228" i="12" s="1"/>
  <c r="AE228" i="12" s="1"/>
  <c r="AI228" i="12"/>
  <c r="A229" i="12"/>
  <c r="C229" i="12"/>
  <c r="E229" i="12"/>
  <c r="G229" i="12"/>
  <c r="H229" i="12"/>
  <c r="J229" i="12"/>
  <c r="M229" i="12"/>
  <c r="O229" i="12"/>
  <c r="Q229" i="12"/>
  <c r="T229" i="12"/>
  <c r="V229" i="12"/>
  <c r="AA229" i="12"/>
  <c r="AC229" i="12"/>
  <c r="Y229" i="12" s="1"/>
  <c r="AE229" i="12" s="1"/>
  <c r="AI229" i="12"/>
  <c r="A230" i="12"/>
  <c r="C230" i="12"/>
  <c r="E230" i="12"/>
  <c r="G230" i="12"/>
  <c r="H230" i="12"/>
  <c r="J230" i="12"/>
  <c r="M230" i="12"/>
  <c r="O230" i="12"/>
  <c r="Q230" i="12"/>
  <c r="T230" i="12"/>
  <c r="V230" i="12"/>
  <c r="AA230" i="12"/>
  <c r="AC230" i="12"/>
  <c r="Y230" i="12" s="1"/>
  <c r="AE230" i="12" s="1"/>
  <c r="AI230" i="12"/>
  <c r="A231" i="12"/>
  <c r="C231" i="12"/>
  <c r="E231" i="12"/>
  <c r="G231" i="12"/>
  <c r="H231" i="12"/>
  <c r="J231" i="12"/>
  <c r="M231" i="12"/>
  <c r="O231" i="12"/>
  <c r="Q231" i="12"/>
  <c r="T231" i="12"/>
  <c r="V231" i="12"/>
  <c r="AA231" i="12"/>
  <c r="AC231" i="12"/>
  <c r="Y231" i="12" s="1"/>
  <c r="AE231" i="12" s="1"/>
  <c r="AI231" i="12"/>
  <c r="A232" i="12"/>
  <c r="C232" i="12"/>
  <c r="E232" i="12"/>
  <c r="G232" i="12"/>
  <c r="H232" i="12"/>
  <c r="J232" i="12"/>
  <c r="M232" i="12"/>
  <c r="O232" i="12"/>
  <c r="Q232" i="12"/>
  <c r="T232" i="12"/>
  <c r="V232" i="12"/>
  <c r="AA232" i="12"/>
  <c r="AC232" i="12"/>
  <c r="Y232" i="12" s="1"/>
  <c r="AE232" i="12" s="1"/>
  <c r="AI232" i="12"/>
  <c r="A233" i="12"/>
  <c r="C233" i="12"/>
  <c r="E233" i="12"/>
  <c r="G233" i="12"/>
  <c r="H233" i="12"/>
  <c r="J233" i="12"/>
  <c r="M233" i="12"/>
  <c r="O233" i="12"/>
  <c r="Q233" i="12"/>
  <c r="T233" i="12"/>
  <c r="V233" i="12"/>
  <c r="AA233" i="12"/>
  <c r="AC233" i="12"/>
  <c r="Y233" i="12" s="1"/>
  <c r="AE233" i="12" s="1"/>
  <c r="AI233" i="12"/>
  <c r="A234" i="12"/>
  <c r="C234" i="12"/>
  <c r="E234" i="12"/>
  <c r="G234" i="12"/>
  <c r="H234" i="12"/>
  <c r="J234" i="12"/>
  <c r="M234" i="12"/>
  <c r="O234" i="12"/>
  <c r="Q234" i="12"/>
  <c r="T234" i="12"/>
  <c r="V234" i="12"/>
  <c r="AA234" i="12"/>
  <c r="AC234" i="12"/>
  <c r="Y234" i="12" s="1"/>
  <c r="AE234" i="12" s="1"/>
  <c r="AI234" i="12"/>
  <c r="A235" i="12"/>
  <c r="C235" i="12"/>
  <c r="E235" i="12"/>
  <c r="G235" i="12"/>
  <c r="H235" i="12"/>
  <c r="J235" i="12"/>
  <c r="M235" i="12"/>
  <c r="O235" i="12"/>
  <c r="Q235" i="12"/>
  <c r="T235" i="12"/>
  <c r="V235" i="12"/>
  <c r="AA235" i="12"/>
  <c r="AC235" i="12"/>
  <c r="Y235" i="12" s="1"/>
  <c r="AE235" i="12" s="1"/>
  <c r="AI235" i="12"/>
  <c r="A236" i="12"/>
  <c r="C236" i="12"/>
  <c r="E236" i="12"/>
  <c r="G236" i="12"/>
  <c r="H236" i="12"/>
  <c r="J236" i="12"/>
  <c r="M236" i="12"/>
  <c r="O236" i="12"/>
  <c r="Q236" i="12"/>
  <c r="T236" i="12"/>
  <c r="V236" i="12"/>
  <c r="AA236" i="12"/>
  <c r="AC236" i="12"/>
  <c r="Y236" i="12" s="1"/>
  <c r="AE236" i="12" s="1"/>
  <c r="AI236" i="12"/>
  <c r="A237" i="12"/>
  <c r="C237" i="12"/>
  <c r="E237" i="12"/>
  <c r="G237" i="12"/>
  <c r="H237" i="12"/>
  <c r="J237" i="12"/>
  <c r="M237" i="12"/>
  <c r="O237" i="12"/>
  <c r="Q237" i="12"/>
  <c r="T237" i="12"/>
  <c r="V237" i="12"/>
  <c r="AA237" i="12"/>
  <c r="AC237" i="12"/>
  <c r="Y237" i="12" s="1"/>
  <c r="AE237" i="12" s="1"/>
  <c r="AI237" i="12"/>
  <c r="A238" i="12"/>
  <c r="C238" i="12"/>
  <c r="E238" i="12"/>
  <c r="G238" i="12"/>
  <c r="H238" i="12"/>
  <c r="J238" i="12"/>
  <c r="M238" i="12"/>
  <c r="O238" i="12"/>
  <c r="Q238" i="12"/>
  <c r="T238" i="12"/>
  <c r="V238" i="12"/>
  <c r="AA238" i="12"/>
  <c r="AC238" i="12"/>
  <c r="Y238" i="12" s="1"/>
  <c r="AE238" i="12" s="1"/>
  <c r="AI238" i="12"/>
  <c r="A239" i="12"/>
  <c r="C239" i="12"/>
  <c r="E239" i="12"/>
  <c r="G239" i="12"/>
  <c r="H239" i="12"/>
  <c r="J239" i="12"/>
  <c r="M239" i="12"/>
  <c r="O239" i="12"/>
  <c r="Q239" i="12"/>
  <c r="T239" i="12"/>
  <c r="V239" i="12"/>
  <c r="AA239" i="12"/>
  <c r="AC239" i="12"/>
  <c r="Y239" i="12" s="1"/>
  <c r="AE239" i="12" s="1"/>
  <c r="AI239" i="12"/>
  <c r="A240" i="12"/>
  <c r="C240" i="12"/>
  <c r="E240" i="12"/>
  <c r="G240" i="12"/>
  <c r="H240" i="12"/>
  <c r="J240" i="12"/>
  <c r="M240" i="12"/>
  <c r="O240" i="12"/>
  <c r="Q240" i="12"/>
  <c r="T240" i="12"/>
  <c r="V240" i="12"/>
  <c r="AA240" i="12"/>
  <c r="AC240" i="12"/>
  <c r="Y240" i="12" s="1"/>
  <c r="AE240" i="12" s="1"/>
  <c r="AI240" i="12"/>
  <c r="A241" i="12"/>
  <c r="C241" i="12"/>
  <c r="E241" i="12"/>
  <c r="G241" i="12"/>
  <c r="H241" i="12"/>
  <c r="J241" i="12"/>
  <c r="M241" i="12"/>
  <c r="O241" i="12"/>
  <c r="Q241" i="12"/>
  <c r="T241" i="12"/>
  <c r="V241" i="12"/>
  <c r="AA241" i="12"/>
  <c r="AC241" i="12"/>
  <c r="Y241" i="12" s="1"/>
  <c r="AE241" i="12" s="1"/>
  <c r="AI241" i="12"/>
  <c r="A242" i="12"/>
  <c r="C242" i="12"/>
  <c r="E242" i="12"/>
  <c r="G242" i="12"/>
  <c r="H242" i="12"/>
  <c r="J242" i="12"/>
  <c r="M242" i="12"/>
  <c r="O242" i="12"/>
  <c r="Q242" i="12"/>
  <c r="T242" i="12"/>
  <c r="V242" i="12"/>
  <c r="AA242" i="12"/>
  <c r="AC242" i="12"/>
  <c r="Y242" i="12" s="1"/>
  <c r="AE242" i="12" s="1"/>
  <c r="AI242" i="12"/>
  <c r="A243" i="12"/>
  <c r="C243" i="12"/>
  <c r="E243" i="12"/>
  <c r="G243" i="12"/>
  <c r="H243" i="12"/>
  <c r="J243" i="12"/>
  <c r="M243" i="12"/>
  <c r="O243" i="12"/>
  <c r="Q243" i="12"/>
  <c r="T243" i="12"/>
  <c r="V243" i="12"/>
  <c r="AA243" i="12"/>
  <c r="AC243" i="12"/>
  <c r="Y243" i="12" s="1"/>
  <c r="AE243" i="12" s="1"/>
  <c r="AI243" i="12"/>
  <c r="A244" i="12"/>
  <c r="C244" i="12"/>
  <c r="E244" i="12"/>
  <c r="G244" i="12"/>
  <c r="H244" i="12"/>
  <c r="J244" i="12"/>
  <c r="M244" i="12"/>
  <c r="O244" i="12"/>
  <c r="Q244" i="12"/>
  <c r="T244" i="12"/>
  <c r="V244" i="12"/>
  <c r="AA244" i="12"/>
  <c r="AC244" i="12"/>
  <c r="Y244" i="12" s="1"/>
  <c r="AE244" i="12" s="1"/>
  <c r="AI244" i="12"/>
  <c r="A245" i="12"/>
  <c r="C245" i="12"/>
  <c r="E245" i="12"/>
  <c r="G245" i="12"/>
  <c r="H245" i="12"/>
  <c r="J245" i="12"/>
  <c r="M245" i="12"/>
  <c r="O245" i="12"/>
  <c r="Q245" i="12"/>
  <c r="T245" i="12"/>
  <c r="V245" i="12"/>
  <c r="AA245" i="12"/>
  <c r="AC245" i="12"/>
  <c r="Y245" i="12" s="1"/>
  <c r="AE245" i="12" s="1"/>
  <c r="AI245" i="12"/>
  <c r="A246" i="12"/>
  <c r="C246" i="12"/>
  <c r="E246" i="12"/>
  <c r="G246" i="12"/>
  <c r="H246" i="12"/>
  <c r="J246" i="12"/>
  <c r="M246" i="12"/>
  <c r="O246" i="12"/>
  <c r="Q246" i="12"/>
  <c r="T246" i="12"/>
  <c r="V246" i="12"/>
  <c r="AA246" i="12"/>
  <c r="AC246" i="12"/>
  <c r="Y246" i="12" s="1"/>
  <c r="AE246" i="12" s="1"/>
  <c r="AI246" i="12"/>
  <c r="A247" i="12"/>
  <c r="C247" i="12"/>
  <c r="E247" i="12"/>
  <c r="G247" i="12"/>
  <c r="H247" i="12"/>
  <c r="J247" i="12"/>
  <c r="M247" i="12"/>
  <c r="O247" i="12"/>
  <c r="Q247" i="12"/>
  <c r="T247" i="12"/>
  <c r="V247" i="12"/>
  <c r="AA247" i="12"/>
  <c r="AC247" i="12"/>
  <c r="Y247" i="12" s="1"/>
  <c r="AE247" i="12" s="1"/>
  <c r="AI247" i="12"/>
  <c r="A248" i="12"/>
  <c r="C248" i="12"/>
  <c r="E248" i="12"/>
  <c r="G248" i="12"/>
  <c r="H248" i="12"/>
  <c r="J248" i="12"/>
  <c r="M248" i="12"/>
  <c r="O248" i="12"/>
  <c r="Q248" i="12"/>
  <c r="T248" i="12"/>
  <c r="V248" i="12"/>
  <c r="AA248" i="12"/>
  <c r="AC248" i="12"/>
  <c r="Y248" i="12" s="1"/>
  <c r="AE248" i="12" s="1"/>
  <c r="AI248" i="12"/>
  <c r="A249" i="12"/>
  <c r="C249" i="12"/>
  <c r="E249" i="12"/>
  <c r="G249" i="12"/>
  <c r="H249" i="12"/>
  <c r="J249" i="12"/>
  <c r="M249" i="12"/>
  <c r="O249" i="12"/>
  <c r="Q249" i="12"/>
  <c r="T249" i="12"/>
  <c r="V249" i="12"/>
  <c r="AA249" i="12"/>
  <c r="AC249" i="12"/>
  <c r="Y249" i="12" s="1"/>
  <c r="AE249" i="12" s="1"/>
  <c r="AI249" i="12"/>
  <c r="A250" i="12"/>
  <c r="C250" i="12"/>
  <c r="E250" i="12"/>
  <c r="G250" i="12"/>
  <c r="H250" i="12"/>
  <c r="J250" i="12"/>
  <c r="M250" i="12"/>
  <c r="O250" i="12"/>
  <c r="Q250" i="12"/>
  <c r="T250" i="12"/>
  <c r="V250" i="12"/>
  <c r="AA250" i="12"/>
  <c r="AC250" i="12"/>
  <c r="Y250" i="12" s="1"/>
  <c r="AE250" i="12" s="1"/>
  <c r="AI250" i="12"/>
  <c r="A251" i="12"/>
  <c r="C251" i="12"/>
  <c r="E251" i="12"/>
  <c r="G251" i="12"/>
  <c r="H251" i="12"/>
  <c r="J251" i="12"/>
  <c r="M251" i="12"/>
  <c r="O251" i="12"/>
  <c r="Q251" i="12"/>
  <c r="T251" i="12"/>
  <c r="V251" i="12"/>
  <c r="AA251" i="12"/>
  <c r="AC251" i="12"/>
  <c r="Y251" i="12" s="1"/>
  <c r="AE251" i="12" s="1"/>
  <c r="AI251" i="12"/>
  <c r="A252" i="12"/>
  <c r="C252" i="12"/>
  <c r="E252" i="12"/>
  <c r="G252" i="12"/>
  <c r="H252" i="12"/>
  <c r="J252" i="12"/>
  <c r="M252" i="12"/>
  <c r="O252" i="12"/>
  <c r="Q252" i="12"/>
  <c r="T252" i="12"/>
  <c r="V252" i="12"/>
  <c r="AA252" i="12"/>
  <c r="AC252" i="12"/>
  <c r="Y252" i="12" s="1"/>
  <c r="AE252" i="12" s="1"/>
  <c r="AI252" i="12"/>
  <c r="A253" i="12"/>
  <c r="C253" i="12"/>
  <c r="E253" i="12"/>
  <c r="G253" i="12"/>
  <c r="H253" i="12"/>
  <c r="J253" i="12"/>
  <c r="M253" i="12"/>
  <c r="O253" i="12"/>
  <c r="Q253" i="12"/>
  <c r="T253" i="12"/>
  <c r="V253" i="12"/>
  <c r="AA253" i="12"/>
  <c r="AC253" i="12"/>
  <c r="Y253" i="12" s="1"/>
  <c r="AE253" i="12" s="1"/>
  <c r="AI253" i="12"/>
  <c r="A254" i="12"/>
  <c r="C254" i="12"/>
  <c r="E254" i="12"/>
  <c r="G254" i="12"/>
  <c r="H254" i="12"/>
  <c r="J254" i="12"/>
  <c r="M254" i="12"/>
  <c r="O254" i="12"/>
  <c r="Q254" i="12"/>
  <c r="T254" i="12"/>
  <c r="V254" i="12"/>
  <c r="AA254" i="12"/>
  <c r="AC254" i="12"/>
  <c r="Y254" i="12" s="1"/>
  <c r="AE254" i="12" s="1"/>
  <c r="AI254" i="12"/>
  <c r="A255" i="12"/>
  <c r="C255" i="12"/>
  <c r="E255" i="12"/>
  <c r="G255" i="12"/>
  <c r="H255" i="12"/>
  <c r="J255" i="12"/>
  <c r="M255" i="12"/>
  <c r="O255" i="12"/>
  <c r="Q255" i="12"/>
  <c r="T255" i="12"/>
  <c r="V255" i="12"/>
  <c r="AA255" i="12"/>
  <c r="AC255" i="12"/>
  <c r="Y255" i="12" s="1"/>
  <c r="AE255" i="12" s="1"/>
  <c r="AI255" i="12"/>
  <c r="A256" i="12"/>
  <c r="C256" i="12"/>
  <c r="E256" i="12"/>
  <c r="G256" i="12"/>
  <c r="H256" i="12"/>
  <c r="J256" i="12"/>
  <c r="M256" i="12"/>
  <c r="O256" i="12"/>
  <c r="Q256" i="12"/>
  <c r="T256" i="12"/>
  <c r="V256" i="12"/>
  <c r="AA256" i="12"/>
  <c r="AC256" i="12"/>
  <c r="Y256" i="12" s="1"/>
  <c r="AE256" i="12"/>
  <c r="AI256" i="12"/>
  <c r="A257" i="12"/>
  <c r="C257" i="12"/>
  <c r="E257" i="12"/>
  <c r="G257" i="12"/>
  <c r="H257" i="12"/>
  <c r="J257" i="12"/>
  <c r="M257" i="12"/>
  <c r="O257" i="12"/>
  <c r="Q257" i="12"/>
  <c r="T257" i="12"/>
  <c r="V257" i="12"/>
  <c r="AA257" i="12"/>
  <c r="AC257" i="12"/>
  <c r="Y257" i="12" s="1"/>
  <c r="AE257" i="12" s="1"/>
  <c r="AI257" i="12"/>
  <c r="A258" i="12"/>
  <c r="C258" i="12"/>
  <c r="E258" i="12"/>
  <c r="G258" i="12"/>
  <c r="H258" i="12"/>
  <c r="J258" i="12"/>
  <c r="M258" i="12"/>
  <c r="O258" i="12"/>
  <c r="Q258" i="12"/>
  <c r="T258" i="12"/>
  <c r="V258" i="12"/>
  <c r="AA258" i="12"/>
  <c r="AC258" i="12"/>
  <c r="Y258" i="12" s="1"/>
  <c r="AE258" i="12" s="1"/>
  <c r="AI258" i="12"/>
  <c r="A259" i="12"/>
  <c r="C259" i="12"/>
  <c r="E259" i="12"/>
  <c r="G259" i="12"/>
  <c r="H259" i="12"/>
  <c r="J259" i="12"/>
  <c r="M259" i="12"/>
  <c r="O259" i="12"/>
  <c r="Q259" i="12"/>
  <c r="T259" i="12"/>
  <c r="V259" i="12"/>
  <c r="AA259" i="12"/>
  <c r="AC259" i="12"/>
  <c r="Y259" i="12" s="1"/>
  <c r="AE259" i="12" s="1"/>
  <c r="AI259" i="12"/>
  <c r="A260" i="12"/>
  <c r="C260" i="12"/>
  <c r="E260" i="12"/>
  <c r="G260" i="12"/>
  <c r="H260" i="12"/>
  <c r="J260" i="12"/>
  <c r="M260" i="12"/>
  <c r="O260" i="12"/>
  <c r="Q260" i="12"/>
  <c r="T260" i="12"/>
  <c r="V260" i="12"/>
  <c r="AA260" i="12"/>
  <c r="AC260" i="12"/>
  <c r="Y260" i="12" s="1"/>
  <c r="AE260" i="12" s="1"/>
  <c r="AI260" i="12"/>
  <c r="A261" i="12"/>
  <c r="C261" i="12"/>
  <c r="E261" i="12"/>
  <c r="G261" i="12"/>
  <c r="H261" i="12"/>
  <c r="J261" i="12"/>
  <c r="M261" i="12"/>
  <c r="O261" i="12"/>
  <c r="Q261" i="12"/>
  <c r="T261" i="12"/>
  <c r="V261" i="12"/>
  <c r="AA261" i="12"/>
  <c r="AC261" i="12"/>
  <c r="Y261" i="12" s="1"/>
  <c r="AE261" i="12" s="1"/>
  <c r="AI261" i="12"/>
  <c r="A262" i="12"/>
  <c r="C262" i="12"/>
  <c r="E262" i="12"/>
  <c r="G262" i="12"/>
  <c r="H262" i="12"/>
  <c r="J262" i="12"/>
  <c r="M262" i="12"/>
  <c r="O262" i="12"/>
  <c r="Q262" i="12"/>
  <c r="T262" i="12"/>
  <c r="V262" i="12"/>
  <c r="AA262" i="12"/>
  <c r="AC262" i="12"/>
  <c r="Y262" i="12" s="1"/>
  <c r="AE262" i="12" s="1"/>
  <c r="AI262" i="12"/>
  <c r="A263" i="12"/>
  <c r="C263" i="12"/>
  <c r="E263" i="12"/>
  <c r="G263" i="12"/>
  <c r="H263" i="12"/>
  <c r="J263" i="12"/>
  <c r="M263" i="12"/>
  <c r="O263" i="12"/>
  <c r="Q263" i="12"/>
  <c r="T263" i="12"/>
  <c r="V263" i="12"/>
  <c r="AA263" i="12"/>
  <c r="AC263" i="12"/>
  <c r="Y263" i="12" s="1"/>
  <c r="AE263" i="12" s="1"/>
  <c r="AI263" i="12"/>
  <c r="A264" i="12"/>
  <c r="C264" i="12"/>
  <c r="E264" i="12"/>
  <c r="G264" i="12"/>
  <c r="H264" i="12"/>
  <c r="J264" i="12"/>
  <c r="M264" i="12"/>
  <c r="O264" i="12"/>
  <c r="Q264" i="12"/>
  <c r="T264" i="12"/>
  <c r="V264" i="12"/>
  <c r="AA264" i="12"/>
  <c r="AC264" i="12"/>
  <c r="Y264" i="12" s="1"/>
  <c r="AE264" i="12" s="1"/>
  <c r="AI264" i="12"/>
  <c r="A265" i="12"/>
  <c r="C265" i="12"/>
  <c r="E265" i="12"/>
  <c r="G265" i="12"/>
  <c r="H265" i="12"/>
  <c r="J265" i="12"/>
  <c r="M265" i="12"/>
  <c r="O265" i="12"/>
  <c r="Q265" i="12"/>
  <c r="T265" i="12"/>
  <c r="V265" i="12"/>
  <c r="AA265" i="12"/>
  <c r="AC265" i="12"/>
  <c r="Y265" i="12" s="1"/>
  <c r="AE265" i="12" s="1"/>
  <c r="AI265" i="12"/>
  <c r="A266" i="12"/>
  <c r="C266" i="12"/>
  <c r="E266" i="12"/>
  <c r="G266" i="12"/>
  <c r="H266" i="12"/>
  <c r="J266" i="12"/>
  <c r="M266" i="12"/>
  <c r="O266" i="12"/>
  <c r="Q266" i="12"/>
  <c r="T266" i="12"/>
  <c r="V266" i="12"/>
  <c r="AA266" i="12"/>
  <c r="AC266" i="12"/>
  <c r="Y266" i="12" s="1"/>
  <c r="AE266" i="12" s="1"/>
  <c r="AI266" i="12"/>
  <c r="A267" i="12"/>
  <c r="C267" i="12"/>
  <c r="E267" i="12"/>
  <c r="G267" i="12"/>
  <c r="H267" i="12"/>
  <c r="J267" i="12"/>
  <c r="M267" i="12"/>
  <c r="O267" i="12"/>
  <c r="Q267" i="12"/>
  <c r="T267" i="12"/>
  <c r="V267" i="12"/>
  <c r="AA267" i="12"/>
  <c r="AC267" i="12"/>
  <c r="Y267" i="12" s="1"/>
  <c r="AE267" i="12" s="1"/>
  <c r="AI267" i="12"/>
  <c r="A268" i="12"/>
  <c r="C268" i="12"/>
  <c r="E268" i="12"/>
  <c r="G268" i="12"/>
  <c r="H268" i="12"/>
  <c r="J268" i="12"/>
  <c r="M268" i="12"/>
  <c r="O268" i="12"/>
  <c r="Q268" i="12"/>
  <c r="T268" i="12"/>
  <c r="V268" i="12"/>
  <c r="AA268" i="12"/>
  <c r="AC268" i="12"/>
  <c r="Y268" i="12" s="1"/>
  <c r="AE268" i="12" s="1"/>
  <c r="AI268" i="12"/>
  <c r="A269" i="12"/>
  <c r="C269" i="12"/>
  <c r="E269" i="12"/>
  <c r="G269" i="12"/>
  <c r="H269" i="12"/>
  <c r="J269" i="12"/>
  <c r="M269" i="12"/>
  <c r="O269" i="12"/>
  <c r="Q269" i="12"/>
  <c r="T269" i="12"/>
  <c r="V269" i="12"/>
  <c r="AA269" i="12"/>
  <c r="AC269" i="12"/>
  <c r="Y269" i="12" s="1"/>
  <c r="AE269" i="12" s="1"/>
  <c r="AI269" i="12"/>
  <c r="A270" i="12"/>
  <c r="C270" i="12"/>
  <c r="E270" i="12"/>
  <c r="G270" i="12"/>
  <c r="H270" i="12"/>
  <c r="J270" i="12"/>
  <c r="M270" i="12"/>
  <c r="O270" i="12"/>
  <c r="Q270" i="12"/>
  <c r="T270" i="12"/>
  <c r="V270" i="12"/>
  <c r="AA270" i="12"/>
  <c r="AC270" i="12"/>
  <c r="Y270" i="12" s="1"/>
  <c r="AE270" i="12" s="1"/>
  <c r="AI270" i="12"/>
  <c r="A271" i="12"/>
  <c r="C271" i="12"/>
  <c r="E271" i="12"/>
  <c r="G271" i="12"/>
  <c r="H271" i="12"/>
  <c r="J271" i="12"/>
  <c r="M271" i="12"/>
  <c r="O271" i="12"/>
  <c r="Q271" i="12"/>
  <c r="T271" i="12"/>
  <c r="V271" i="12"/>
  <c r="AA271" i="12"/>
  <c r="AC271" i="12"/>
  <c r="Y271" i="12" s="1"/>
  <c r="AE271" i="12" s="1"/>
  <c r="AI271" i="12"/>
  <c r="A272" i="12"/>
  <c r="C272" i="12"/>
  <c r="E272" i="12"/>
  <c r="G272" i="12"/>
  <c r="H272" i="12"/>
  <c r="J272" i="12"/>
  <c r="M272" i="12"/>
  <c r="O272" i="12"/>
  <c r="Q272" i="12"/>
  <c r="T272" i="12"/>
  <c r="V272" i="12"/>
  <c r="AA272" i="12"/>
  <c r="AC272" i="12"/>
  <c r="Y272" i="12" s="1"/>
  <c r="AE272" i="12" s="1"/>
  <c r="AI272" i="12"/>
  <c r="A273" i="12"/>
  <c r="C273" i="12"/>
  <c r="E273" i="12"/>
  <c r="G273" i="12"/>
  <c r="H273" i="12"/>
  <c r="J273" i="12"/>
  <c r="M273" i="12"/>
  <c r="O273" i="12"/>
  <c r="Q273" i="12"/>
  <c r="T273" i="12"/>
  <c r="V273" i="12"/>
  <c r="AA273" i="12"/>
  <c r="AC273" i="12"/>
  <c r="Y273" i="12" s="1"/>
  <c r="AE273" i="12" s="1"/>
  <c r="AI273" i="12"/>
  <c r="A274" i="12"/>
  <c r="C274" i="12"/>
  <c r="E274" i="12"/>
  <c r="G274" i="12"/>
  <c r="H274" i="12"/>
  <c r="J274" i="12"/>
  <c r="M274" i="12"/>
  <c r="O274" i="12"/>
  <c r="Q274" i="12"/>
  <c r="T274" i="12"/>
  <c r="V274" i="12"/>
  <c r="AA274" i="12"/>
  <c r="AC274" i="12"/>
  <c r="Y274" i="12" s="1"/>
  <c r="AE274" i="12" s="1"/>
  <c r="AI274" i="12"/>
  <c r="A275" i="12"/>
  <c r="C275" i="12"/>
  <c r="E275" i="12"/>
  <c r="G275" i="12"/>
  <c r="H275" i="12"/>
  <c r="J275" i="12"/>
  <c r="M275" i="12"/>
  <c r="O275" i="12"/>
  <c r="Q275" i="12"/>
  <c r="T275" i="12"/>
  <c r="V275" i="12"/>
  <c r="AA275" i="12"/>
  <c r="AC275" i="12"/>
  <c r="Y275" i="12" s="1"/>
  <c r="AE275" i="12" s="1"/>
  <c r="AI275" i="12"/>
  <c r="A276" i="12"/>
  <c r="C276" i="12"/>
  <c r="E276" i="12"/>
  <c r="G276" i="12"/>
  <c r="H276" i="12"/>
  <c r="J276" i="12"/>
  <c r="M276" i="12"/>
  <c r="O276" i="12"/>
  <c r="Q276" i="12"/>
  <c r="T276" i="12"/>
  <c r="V276" i="12"/>
  <c r="AA276" i="12"/>
  <c r="AC276" i="12"/>
  <c r="Y276" i="12" s="1"/>
  <c r="AE276" i="12" s="1"/>
  <c r="AI276" i="12"/>
  <c r="A277" i="12"/>
  <c r="C277" i="12"/>
  <c r="E277" i="12"/>
  <c r="G277" i="12"/>
  <c r="H277" i="12"/>
  <c r="J277" i="12"/>
  <c r="M277" i="12"/>
  <c r="O277" i="12"/>
  <c r="Q277" i="12"/>
  <c r="T277" i="12"/>
  <c r="V277" i="12"/>
  <c r="AA277" i="12"/>
  <c r="AC277" i="12"/>
  <c r="Y277" i="12" s="1"/>
  <c r="AE277" i="12" s="1"/>
  <c r="AI277" i="12"/>
  <c r="A278" i="12"/>
  <c r="C278" i="12"/>
  <c r="E278" i="12"/>
  <c r="G278" i="12"/>
  <c r="H278" i="12"/>
  <c r="J278" i="12"/>
  <c r="M278" i="12"/>
  <c r="O278" i="12"/>
  <c r="Q278" i="12"/>
  <c r="T278" i="12"/>
  <c r="V278" i="12"/>
  <c r="AA278" i="12"/>
  <c r="AC278" i="12"/>
  <c r="Y278" i="12" s="1"/>
  <c r="AE278" i="12" s="1"/>
  <c r="AI278" i="12"/>
  <c r="A279" i="12"/>
  <c r="C279" i="12"/>
  <c r="E279" i="12"/>
  <c r="G279" i="12"/>
  <c r="H279" i="12"/>
  <c r="J279" i="12"/>
  <c r="M279" i="12"/>
  <c r="O279" i="12"/>
  <c r="Q279" i="12"/>
  <c r="T279" i="12"/>
  <c r="V279" i="12"/>
  <c r="AA279" i="12"/>
  <c r="AC279" i="12"/>
  <c r="Y279" i="12" s="1"/>
  <c r="AE279" i="12" s="1"/>
  <c r="AI279" i="12"/>
  <c r="A280" i="12"/>
  <c r="C280" i="12"/>
  <c r="E280" i="12"/>
  <c r="G280" i="12"/>
  <c r="H280" i="12"/>
  <c r="J280" i="12"/>
  <c r="M280" i="12"/>
  <c r="O280" i="12"/>
  <c r="Q280" i="12"/>
  <c r="T280" i="12"/>
  <c r="V280" i="12"/>
  <c r="AA280" i="12"/>
  <c r="AC280" i="12"/>
  <c r="Y280" i="12" s="1"/>
  <c r="AE280" i="12" s="1"/>
  <c r="AI280" i="12"/>
  <c r="A281" i="12"/>
  <c r="C281" i="12"/>
  <c r="E281" i="12"/>
  <c r="G281" i="12"/>
  <c r="H281" i="12"/>
  <c r="J281" i="12"/>
  <c r="M281" i="12"/>
  <c r="O281" i="12"/>
  <c r="Q281" i="12"/>
  <c r="T281" i="12"/>
  <c r="V281" i="12"/>
  <c r="AA281" i="12"/>
  <c r="AC281" i="12"/>
  <c r="Y281" i="12" s="1"/>
  <c r="AE281" i="12" s="1"/>
  <c r="AI281" i="12"/>
  <c r="A282" i="12"/>
  <c r="C282" i="12"/>
  <c r="E282" i="12"/>
  <c r="G282" i="12"/>
  <c r="H282" i="12"/>
  <c r="J282" i="12"/>
  <c r="M282" i="12"/>
  <c r="O282" i="12"/>
  <c r="Q282" i="12"/>
  <c r="T282" i="12"/>
  <c r="V282" i="12"/>
  <c r="AA282" i="12"/>
  <c r="AC282" i="12"/>
  <c r="Y282" i="12" s="1"/>
  <c r="AE282" i="12" s="1"/>
  <c r="AI282" i="12"/>
  <c r="A283" i="12"/>
  <c r="C283" i="12"/>
  <c r="E283" i="12"/>
  <c r="G283" i="12"/>
  <c r="H283" i="12"/>
  <c r="J283" i="12"/>
  <c r="M283" i="12"/>
  <c r="O283" i="12"/>
  <c r="Q283" i="12"/>
  <c r="T283" i="12"/>
  <c r="V283" i="12"/>
  <c r="AA283" i="12"/>
  <c r="AC283" i="12"/>
  <c r="Y283" i="12" s="1"/>
  <c r="AE283" i="12" s="1"/>
  <c r="AI283" i="12"/>
  <c r="A284" i="12"/>
  <c r="C284" i="12"/>
  <c r="E284" i="12"/>
  <c r="G284" i="12"/>
  <c r="H284" i="12"/>
  <c r="J284" i="12"/>
  <c r="M284" i="12"/>
  <c r="O284" i="12"/>
  <c r="Q284" i="12"/>
  <c r="T284" i="12"/>
  <c r="V284" i="12"/>
  <c r="AA284" i="12"/>
  <c r="AC284" i="12"/>
  <c r="Y284" i="12" s="1"/>
  <c r="AE284" i="12" s="1"/>
  <c r="AI284" i="12"/>
  <c r="A285" i="12"/>
  <c r="C285" i="12"/>
  <c r="E285" i="12"/>
  <c r="G285" i="12"/>
  <c r="H285" i="12"/>
  <c r="J285" i="12"/>
  <c r="M285" i="12"/>
  <c r="O285" i="12"/>
  <c r="Q285" i="12"/>
  <c r="T285" i="12"/>
  <c r="V285" i="12"/>
  <c r="AA285" i="12"/>
  <c r="AC285" i="12"/>
  <c r="Y285" i="12" s="1"/>
  <c r="AE285" i="12" s="1"/>
  <c r="AI285" i="12"/>
  <c r="A286" i="12"/>
  <c r="C286" i="12"/>
  <c r="E286" i="12"/>
  <c r="G286" i="12"/>
  <c r="H286" i="12"/>
  <c r="J286" i="12"/>
  <c r="M286" i="12"/>
  <c r="O286" i="12"/>
  <c r="Q286" i="12"/>
  <c r="T286" i="12"/>
  <c r="V286" i="12"/>
  <c r="AA286" i="12"/>
  <c r="AC286" i="12"/>
  <c r="Y286" i="12" s="1"/>
  <c r="AE286" i="12" s="1"/>
  <c r="AI286" i="12"/>
  <c r="A287" i="12"/>
  <c r="C287" i="12"/>
  <c r="E287" i="12"/>
  <c r="G287" i="12"/>
  <c r="H287" i="12"/>
  <c r="J287" i="12"/>
  <c r="M287" i="12"/>
  <c r="O287" i="12"/>
  <c r="Q287" i="12"/>
  <c r="T287" i="12"/>
  <c r="V287" i="12"/>
  <c r="AA287" i="12"/>
  <c r="AC287" i="12"/>
  <c r="Y287" i="12" s="1"/>
  <c r="AE287" i="12" s="1"/>
  <c r="AI287" i="12"/>
  <c r="A288" i="12"/>
  <c r="C288" i="12"/>
  <c r="E288" i="12"/>
  <c r="G288" i="12"/>
  <c r="H288" i="12"/>
  <c r="J288" i="12"/>
  <c r="M288" i="12"/>
  <c r="O288" i="12"/>
  <c r="Q288" i="12"/>
  <c r="T288" i="12"/>
  <c r="V288" i="12"/>
  <c r="Y288" i="12"/>
  <c r="AE288" i="12" s="1"/>
  <c r="AA288" i="12"/>
  <c r="AC288" i="12"/>
  <c r="AI288" i="12"/>
  <c r="A289" i="12"/>
  <c r="C289" i="12"/>
  <c r="E289" i="12"/>
  <c r="G289" i="12"/>
  <c r="H289" i="12"/>
  <c r="J289" i="12"/>
  <c r="M289" i="12"/>
  <c r="O289" i="12"/>
  <c r="Q289" i="12"/>
  <c r="T289" i="12"/>
  <c r="V289" i="12"/>
  <c r="AA289" i="12"/>
  <c r="AC289" i="12"/>
  <c r="Y289" i="12" s="1"/>
  <c r="AE289" i="12" s="1"/>
  <c r="AI289" i="12"/>
  <c r="A290" i="12"/>
  <c r="C290" i="12"/>
  <c r="E290" i="12"/>
  <c r="G290" i="12"/>
  <c r="H290" i="12"/>
  <c r="J290" i="12"/>
  <c r="M290" i="12"/>
  <c r="O290" i="12"/>
  <c r="Q290" i="12"/>
  <c r="T290" i="12"/>
  <c r="V290" i="12"/>
  <c r="AA290" i="12"/>
  <c r="AC290" i="12"/>
  <c r="Y290" i="12" s="1"/>
  <c r="AE290" i="12" s="1"/>
  <c r="AI290" i="12"/>
  <c r="A291" i="12"/>
  <c r="C291" i="12"/>
  <c r="E291" i="12"/>
  <c r="G291" i="12"/>
  <c r="H291" i="12"/>
  <c r="J291" i="12"/>
  <c r="M291" i="12"/>
  <c r="O291" i="12"/>
  <c r="Q291" i="12"/>
  <c r="T291" i="12"/>
  <c r="V291" i="12"/>
  <c r="AA291" i="12"/>
  <c r="AC291" i="12"/>
  <c r="Y291" i="12" s="1"/>
  <c r="AE291" i="12" s="1"/>
  <c r="AI291" i="12"/>
  <c r="A292" i="12"/>
  <c r="C292" i="12"/>
  <c r="E292" i="12"/>
  <c r="G292" i="12"/>
  <c r="H292" i="12"/>
  <c r="J292" i="12"/>
  <c r="M292" i="12"/>
  <c r="O292" i="12"/>
  <c r="Q292" i="12"/>
  <c r="T292" i="12"/>
  <c r="V292" i="12"/>
  <c r="AA292" i="12"/>
  <c r="AC292" i="12"/>
  <c r="Y292" i="12" s="1"/>
  <c r="AE292" i="12" s="1"/>
  <c r="AI292" i="12"/>
  <c r="A293" i="12"/>
  <c r="C293" i="12"/>
  <c r="E293" i="12"/>
  <c r="G293" i="12"/>
  <c r="H293" i="12"/>
  <c r="J293" i="12"/>
  <c r="M293" i="12"/>
  <c r="O293" i="12"/>
  <c r="Q293" i="12"/>
  <c r="T293" i="12"/>
  <c r="V293" i="12"/>
  <c r="AA293" i="12"/>
  <c r="AC293" i="12"/>
  <c r="Y293" i="12" s="1"/>
  <c r="AE293" i="12" s="1"/>
  <c r="AI293" i="12"/>
  <c r="A294" i="12"/>
  <c r="C294" i="12"/>
  <c r="E294" i="12"/>
  <c r="G294" i="12"/>
  <c r="H294" i="12"/>
  <c r="J294" i="12"/>
  <c r="M294" i="12"/>
  <c r="O294" i="12"/>
  <c r="Q294" i="12"/>
  <c r="T294" i="12"/>
  <c r="V294" i="12"/>
  <c r="AA294" i="12"/>
  <c r="AC294" i="12"/>
  <c r="Y294" i="12" s="1"/>
  <c r="AE294" i="12" s="1"/>
  <c r="AI294" i="12"/>
  <c r="A295" i="12"/>
  <c r="C295" i="12"/>
  <c r="E295" i="12"/>
  <c r="G295" i="12"/>
  <c r="H295" i="12"/>
  <c r="J295" i="12"/>
  <c r="M295" i="12"/>
  <c r="O295" i="12"/>
  <c r="Q295" i="12"/>
  <c r="T295" i="12"/>
  <c r="V295" i="12"/>
  <c r="AA295" i="12"/>
  <c r="AC295" i="12"/>
  <c r="Y295" i="12" s="1"/>
  <c r="AE295" i="12" s="1"/>
  <c r="AI295" i="12"/>
  <c r="A296" i="12"/>
  <c r="C296" i="12"/>
  <c r="E296" i="12"/>
  <c r="G296" i="12"/>
  <c r="H296" i="12"/>
  <c r="J296" i="12"/>
  <c r="M296" i="12"/>
  <c r="O296" i="12"/>
  <c r="Q296" i="12"/>
  <c r="T296" i="12"/>
  <c r="V296" i="12"/>
  <c r="AA296" i="12"/>
  <c r="AC296" i="12"/>
  <c r="Y296" i="12" s="1"/>
  <c r="AE296" i="12" s="1"/>
  <c r="AI296" i="12"/>
  <c r="A297" i="12"/>
  <c r="C297" i="12"/>
  <c r="E297" i="12"/>
  <c r="G297" i="12"/>
  <c r="H297" i="12"/>
  <c r="J297" i="12"/>
  <c r="M297" i="12"/>
  <c r="O297" i="12"/>
  <c r="Q297" i="12"/>
  <c r="T297" i="12"/>
  <c r="V297" i="12"/>
  <c r="AA297" i="12"/>
  <c r="AC297" i="12"/>
  <c r="Y297" i="12" s="1"/>
  <c r="AE297" i="12" s="1"/>
  <c r="AI297" i="12"/>
  <c r="A298" i="12"/>
  <c r="C298" i="12"/>
  <c r="E298" i="12"/>
  <c r="G298" i="12"/>
  <c r="H298" i="12"/>
  <c r="J298" i="12"/>
  <c r="M298" i="12"/>
  <c r="O298" i="12"/>
  <c r="Q298" i="12"/>
  <c r="T298" i="12"/>
  <c r="V298" i="12"/>
  <c r="AA298" i="12"/>
  <c r="AC298" i="12"/>
  <c r="Y298" i="12" s="1"/>
  <c r="AE298" i="12" s="1"/>
  <c r="AI298" i="12"/>
  <c r="A299" i="12"/>
  <c r="C299" i="12"/>
  <c r="E299" i="12"/>
  <c r="G299" i="12"/>
  <c r="H299" i="12"/>
  <c r="J299" i="12"/>
  <c r="M299" i="12"/>
  <c r="O299" i="12"/>
  <c r="Q299" i="12"/>
  <c r="T299" i="12"/>
  <c r="V299" i="12"/>
  <c r="AA299" i="12"/>
  <c r="AC299" i="12"/>
  <c r="Y299" i="12" s="1"/>
  <c r="AE299" i="12" s="1"/>
  <c r="AI299" i="12"/>
  <c r="A300" i="12"/>
  <c r="C300" i="12"/>
  <c r="E300" i="12"/>
  <c r="G300" i="12"/>
  <c r="H300" i="12"/>
  <c r="J300" i="12"/>
  <c r="M300" i="12"/>
  <c r="O300" i="12"/>
  <c r="Q300" i="12"/>
  <c r="T300" i="12"/>
  <c r="V300" i="12"/>
  <c r="AA300" i="12"/>
  <c r="AC300" i="12"/>
  <c r="Y300" i="12" s="1"/>
  <c r="AE300" i="12" s="1"/>
  <c r="AI300" i="12"/>
  <c r="A301" i="12"/>
  <c r="C301" i="12"/>
  <c r="E301" i="12"/>
  <c r="G301" i="12"/>
  <c r="H301" i="12"/>
  <c r="J301" i="12"/>
  <c r="M301" i="12"/>
  <c r="O301" i="12"/>
  <c r="Q301" i="12"/>
  <c r="T301" i="12"/>
  <c r="V301" i="12"/>
  <c r="AA301" i="12"/>
  <c r="AC301" i="12"/>
  <c r="Y301" i="12" s="1"/>
  <c r="AE301" i="12" s="1"/>
  <c r="AI301" i="12"/>
  <c r="A302" i="12"/>
  <c r="C302" i="12"/>
  <c r="E302" i="12"/>
  <c r="G302" i="12"/>
  <c r="H302" i="12"/>
  <c r="J302" i="12"/>
  <c r="M302" i="12"/>
  <c r="O302" i="12"/>
  <c r="Q302" i="12"/>
  <c r="T302" i="12"/>
  <c r="V302" i="12"/>
  <c r="AA302" i="12"/>
  <c r="AC302" i="12"/>
  <c r="Y302" i="12" s="1"/>
  <c r="AE302" i="12" s="1"/>
  <c r="AI302" i="12"/>
  <c r="A303" i="12"/>
  <c r="C303" i="12"/>
  <c r="E303" i="12"/>
  <c r="G303" i="12"/>
  <c r="H303" i="12"/>
  <c r="J303" i="12"/>
  <c r="M303" i="12"/>
  <c r="O303" i="12"/>
  <c r="Q303" i="12"/>
  <c r="T303" i="12"/>
  <c r="V303" i="12"/>
  <c r="AA303" i="12"/>
  <c r="AC303" i="12"/>
  <c r="Y303" i="12" s="1"/>
  <c r="AE303" i="12" s="1"/>
  <c r="AI303" i="12"/>
  <c r="A304" i="12"/>
  <c r="C304" i="12"/>
  <c r="E304" i="12"/>
  <c r="G304" i="12"/>
  <c r="H304" i="12"/>
  <c r="J304" i="12"/>
  <c r="M304" i="12"/>
  <c r="O304" i="12"/>
  <c r="Q304" i="12"/>
  <c r="T304" i="12"/>
  <c r="V304" i="12"/>
  <c r="AA304" i="12"/>
  <c r="AC304" i="12"/>
  <c r="Y304" i="12" s="1"/>
  <c r="AE304" i="12" s="1"/>
  <c r="AI304" i="12"/>
  <c r="A305" i="12"/>
  <c r="C305" i="12"/>
  <c r="E305" i="12"/>
  <c r="G305" i="12"/>
  <c r="H305" i="12"/>
  <c r="J305" i="12"/>
  <c r="M305" i="12"/>
  <c r="O305" i="12"/>
  <c r="Q305" i="12"/>
  <c r="T305" i="12"/>
  <c r="V305" i="12"/>
  <c r="AA305" i="12"/>
  <c r="AC305" i="12"/>
  <c r="Y305" i="12" s="1"/>
  <c r="AE305" i="12" s="1"/>
  <c r="AI305" i="12"/>
  <c r="A306" i="12"/>
  <c r="C306" i="12"/>
  <c r="E306" i="12"/>
  <c r="G306" i="12"/>
  <c r="H306" i="12"/>
  <c r="J306" i="12"/>
  <c r="M306" i="12"/>
  <c r="O306" i="12"/>
  <c r="Q306" i="12"/>
  <c r="T306" i="12"/>
  <c r="V306" i="12"/>
  <c r="AA306" i="12"/>
  <c r="AC306" i="12"/>
  <c r="Y306" i="12" s="1"/>
  <c r="AE306" i="12" s="1"/>
  <c r="AI306" i="12"/>
  <c r="A307" i="12"/>
  <c r="C307" i="12"/>
  <c r="E307" i="12"/>
  <c r="G307" i="12"/>
  <c r="H307" i="12"/>
  <c r="J307" i="12"/>
  <c r="M307" i="12"/>
  <c r="O307" i="12"/>
  <c r="Q307" i="12"/>
  <c r="T307" i="12"/>
  <c r="V307" i="12"/>
  <c r="AA307" i="12"/>
  <c r="AC307" i="12"/>
  <c r="Y307" i="12" s="1"/>
  <c r="AE307" i="12" s="1"/>
  <c r="AI307" i="12"/>
  <c r="A308" i="12"/>
  <c r="C308" i="12"/>
  <c r="E308" i="12"/>
  <c r="G308" i="12"/>
  <c r="H308" i="12"/>
  <c r="J308" i="12"/>
  <c r="M308" i="12"/>
  <c r="O308" i="12"/>
  <c r="Q308" i="12"/>
  <c r="T308" i="12"/>
  <c r="V308" i="12"/>
  <c r="AA308" i="12"/>
  <c r="AC308" i="12"/>
  <c r="Y308" i="12" s="1"/>
  <c r="AE308" i="12" s="1"/>
  <c r="AI308" i="12"/>
  <c r="A309" i="12"/>
  <c r="C309" i="12"/>
  <c r="E309" i="12"/>
  <c r="G309" i="12"/>
  <c r="H309" i="12"/>
  <c r="J309" i="12"/>
  <c r="M309" i="12"/>
  <c r="O309" i="12"/>
  <c r="Q309" i="12"/>
  <c r="T309" i="12"/>
  <c r="V309" i="12"/>
  <c r="AA309" i="12"/>
  <c r="AC309" i="12"/>
  <c r="Y309" i="12" s="1"/>
  <c r="AE309" i="12" s="1"/>
  <c r="AI309" i="12"/>
  <c r="A310" i="12"/>
  <c r="C310" i="12"/>
  <c r="E310" i="12"/>
  <c r="G310" i="12"/>
  <c r="H310" i="12"/>
  <c r="J310" i="12"/>
  <c r="M310" i="12"/>
  <c r="O310" i="12"/>
  <c r="Q310" i="12"/>
  <c r="T310" i="12"/>
  <c r="V310" i="12"/>
  <c r="AA310" i="12"/>
  <c r="AC310" i="12"/>
  <c r="Y310" i="12" s="1"/>
  <c r="AE310" i="12" s="1"/>
  <c r="AI310" i="12"/>
  <c r="A311" i="12"/>
  <c r="C311" i="12"/>
  <c r="E311" i="12"/>
  <c r="G311" i="12"/>
  <c r="H311" i="12"/>
  <c r="J311" i="12"/>
  <c r="M311" i="12"/>
  <c r="O311" i="12"/>
  <c r="Q311" i="12"/>
  <c r="T311" i="12"/>
  <c r="V311" i="12"/>
  <c r="AA311" i="12"/>
  <c r="AC311" i="12"/>
  <c r="Y311" i="12" s="1"/>
  <c r="AE311" i="12" s="1"/>
  <c r="AI311" i="12"/>
  <c r="A312" i="12"/>
  <c r="C312" i="12"/>
  <c r="E312" i="12"/>
  <c r="G312" i="12"/>
  <c r="H312" i="12"/>
  <c r="J312" i="12"/>
  <c r="M312" i="12"/>
  <c r="O312" i="12"/>
  <c r="Q312" i="12"/>
  <c r="T312" i="12"/>
  <c r="V312" i="12"/>
  <c r="AA312" i="12"/>
  <c r="AC312" i="12"/>
  <c r="Y312" i="12" s="1"/>
  <c r="AE312" i="12" s="1"/>
  <c r="AI312" i="12"/>
  <c r="A313" i="12"/>
  <c r="C313" i="12"/>
  <c r="E313" i="12"/>
  <c r="G313" i="12"/>
  <c r="H313" i="12"/>
  <c r="J313" i="12"/>
  <c r="M313" i="12"/>
  <c r="O313" i="12"/>
  <c r="Q313" i="12"/>
  <c r="T313" i="12"/>
  <c r="V313" i="12"/>
  <c r="AA313" i="12"/>
  <c r="AC313" i="12"/>
  <c r="Y313" i="12" s="1"/>
  <c r="AE313" i="12" s="1"/>
  <c r="AI313" i="12"/>
  <c r="A314" i="12"/>
  <c r="C314" i="12"/>
  <c r="E314" i="12"/>
  <c r="G314" i="12"/>
  <c r="H314" i="12"/>
  <c r="J314" i="12"/>
  <c r="M314" i="12"/>
  <c r="O314" i="12"/>
  <c r="Q314" i="12"/>
  <c r="T314" i="12"/>
  <c r="V314" i="12"/>
  <c r="AA314" i="12"/>
  <c r="AC314" i="12"/>
  <c r="Y314" i="12" s="1"/>
  <c r="AE314" i="12" s="1"/>
  <c r="AI314" i="12"/>
  <c r="A315" i="12"/>
  <c r="C315" i="12"/>
  <c r="E315" i="12"/>
  <c r="G315" i="12"/>
  <c r="H315" i="12"/>
  <c r="J315" i="12"/>
  <c r="M315" i="12"/>
  <c r="O315" i="12"/>
  <c r="Q315" i="12"/>
  <c r="T315" i="12"/>
  <c r="V315" i="12"/>
  <c r="AA315" i="12"/>
  <c r="AC315" i="12"/>
  <c r="Y315" i="12" s="1"/>
  <c r="AE315" i="12" s="1"/>
  <c r="AI315" i="12"/>
  <c r="A316" i="12"/>
  <c r="C316" i="12"/>
  <c r="E316" i="12"/>
  <c r="G316" i="12"/>
  <c r="H316" i="12"/>
  <c r="J316" i="12"/>
  <c r="M316" i="12"/>
  <c r="O316" i="12"/>
  <c r="Q316" i="12"/>
  <c r="T316" i="12"/>
  <c r="V316" i="12"/>
  <c r="AA316" i="12"/>
  <c r="AC316" i="12"/>
  <c r="Y316" i="12" s="1"/>
  <c r="AE316" i="12" s="1"/>
  <c r="AI316" i="12"/>
  <c r="A317" i="12"/>
  <c r="C317" i="12"/>
  <c r="E317" i="12"/>
  <c r="G317" i="12"/>
  <c r="H317" i="12"/>
  <c r="J317" i="12"/>
  <c r="M317" i="12"/>
  <c r="O317" i="12"/>
  <c r="Q317" i="12"/>
  <c r="T317" i="12"/>
  <c r="V317" i="12"/>
  <c r="AA317" i="12"/>
  <c r="AC317" i="12"/>
  <c r="Y317" i="12" s="1"/>
  <c r="AE317" i="12" s="1"/>
  <c r="AI317" i="12"/>
  <c r="A318" i="12"/>
  <c r="C318" i="12"/>
  <c r="E318" i="12"/>
  <c r="G318" i="12"/>
  <c r="H318" i="12"/>
  <c r="J318" i="12"/>
  <c r="M318" i="12"/>
  <c r="O318" i="12"/>
  <c r="Q318" i="12"/>
  <c r="T318" i="12"/>
  <c r="V318" i="12"/>
  <c r="AA318" i="12"/>
  <c r="AC318" i="12"/>
  <c r="Y318" i="12" s="1"/>
  <c r="AE318" i="12" s="1"/>
  <c r="AI318" i="12"/>
  <c r="A319" i="12"/>
  <c r="C319" i="12"/>
  <c r="E319" i="12"/>
  <c r="G319" i="12"/>
  <c r="H319" i="12"/>
  <c r="J319" i="12"/>
  <c r="M319" i="12"/>
  <c r="O319" i="12"/>
  <c r="Q319" i="12"/>
  <c r="T319" i="12"/>
  <c r="V319" i="12"/>
  <c r="AA319" i="12"/>
  <c r="AC319" i="12"/>
  <c r="Y319" i="12" s="1"/>
  <c r="AE319" i="12" s="1"/>
  <c r="AI319" i="12"/>
  <c r="A320" i="12"/>
  <c r="C320" i="12"/>
  <c r="E320" i="12"/>
  <c r="G320" i="12"/>
  <c r="H320" i="12"/>
  <c r="J320" i="12"/>
  <c r="M320" i="12"/>
  <c r="O320" i="12"/>
  <c r="Q320" i="12"/>
  <c r="T320" i="12"/>
  <c r="V320" i="12"/>
  <c r="Y320" i="12"/>
  <c r="AE320" i="12" s="1"/>
  <c r="AA320" i="12"/>
  <c r="AC320" i="12"/>
  <c r="AI320" i="12"/>
  <c r="A321" i="12"/>
  <c r="C321" i="12"/>
  <c r="E321" i="12"/>
  <c r="G321" i="12"/>
  <c r="H321" i="12"/>
  <c r="J321" i="12"/>
  <c r="M321" i="12"/>
  <c r="O321" i="12"/>
  <c r="Q321" i="12"/>
  <c r="T321" i="12"/>
  <c r="V321" i="12"/>
  <c r="AA321" i="12"/>
  <c r="AC321" i="12"/>
  <c r="Y321" i="12" s="1"/>
  <c r="AE321" i="12" s="1"/>
  <c r="AI321" i="12"/>
  <c r="A322" i="12"/>
  <c r="C322" i="12"/>
  <c r="E322" i="12"/>
  <c r="G322" i="12"/>
  <c r="H322" i="12"/>
  <c r="J322" i="12"/>
  <c r="M322" i="12"/>
  <c r="O322" i="12"/>
  <c r="Q322" i="12"/>
  <c r="T322" i="12"/>
  <c r="V322" i="12"/>
  <c r="AA322" i="12"/>
  <c r="AC322" i="12"/>
  <c r="Y322" i="12" s="1"/>
  <c r="AE322" i="12" s="1"/>
  <c r="AI322" i="12"/>
  <c r="A323" i="12"/>
  <c r="C323" i="12"/>
  <c r="E323" i="12"/>
  <c r="G323" i="12"/>
  <c r="H323" i="12"/>
  <c r="J323" i="12"/>
  <c r="M323" i="12"/>
  <c r="O323" i="12"/>
  <c r="Q323" i="12"/>
  <c r="T323" i="12"/>
  <c r="V323" i="12"/>
  <c r="AA323" i="12"/>
  <c r="AC323" i="12"/>
  <c r="Y323" i="12" s="1"/>
  <c r="AE323" i="12" s="1"/>
  <c r="AI323" i="12"/>
  <c r="A324" i="12"/>
  <c r="C324" i="12"/>
  <c r="E324" i="12"/>
  <c r="G324" i="12"/>
  <c r="H324" i="12"/>
  <c r="J324" i="12"/>
  <c r="M324" i="12"/>
  <c r="O324" i="12"/>
  <c r="Q324" i="12"/>
  <c r="T324" i="12"/>
  <c r="V324" i="12"/>
  <c r="AA324" i="12"/>
  <c r="AC324" i="12"/>
  <c r="Y324" i="12" s="1"/>
  <c r="AE324" i="12" s="1"/>
  <c r="AI324" i="12"/>
  <c r="A325" i="12"/>
  <c r="C325" i="12"/>
  <c r="E325" i="12"/>
  <c r="G325" i="12"/>
  <c r="H325" i="12"/>
  <c r="J325" i="12"/>
  <c r="M325" i="12"/>
  <c r="O325" i="12"/>
  <c r="Q325" i="12"/>
  <c r="T325" i="12"/>
  <c r="V325" i="12"/>
  <c r="AA325" i="12"/>
  <c r="AC325" i="12"/>
  <c r="Y325" i="12" s="1"/>
  <c r="AE325" i="12" s="1"/>
  <c r="AI325" i="12"/>
  <c r="A326" i="12"/>
  <c r="C326" i="12"/>
  <c r="E326" i="12"/>
  <c r="G326" i="12"/>
  <c r="H326" i="12"/>
  <c r="J326" i="12"/>
  <c r="M326" i="12"/>
  <c r="O326" i="12"/>
  <c r="Q326" i="12"/>
  <c r="T326" i="12"/>
  <c r="V326" i="12"/>
  <c r="AA326" i="12"/>
  <c r="AC326" i="12"/>
  <c r="Y326" i="12" s="1"/>
  <c r="AE326" i="12" s="1"/>
  <c r="AI326" i="12"/>
  <c r="A327" i="12"/>
  <c r="C327" i="12"/>
  <c r="E327" i="12"/>
  <c r="G327" i="12"/>
  <c r="H327" i="12"/>
  <c r="J327" i="12"/>
  <c r="M327" i="12"/>
  <c r="O327" i="12"/>
  <c r="Q327" i="12"/>
  <c r="T327" i="12"/>
  <c r="V327" i="12"/>
  <c r="AA327" i="12"/>
  <c r="AC327" i="12"/>
  <c r="Y327" i="12" s="1"/>
  <c r="AE327" i="12" s="1"/>
  <c r="AI327" i="12"/>
  <c r="A328" i="12"/>
  <c r="C328" i="12"/>
  <c r="E328" i="12"/>
  <c r="G328" i="12"/>
  <c r="H328" i="12"/>
  <c r="J328" i="12"/>
  <c r="M328" i="12"/>
  <c r="O328" i="12"/>
  <c r="Q328" i="12"/>
  <c r="T328" i="12"/>
  <c r="V328" i="12"/>
  <c r="AA328" i="12"/>
  <c r="AC328" i="12"/>
  <c r="Y328" i="12" s="1"/>
  <c r="AE328" i="12" s="1"/>
  <c r="AI328" i="12"/>
  <c r="A329" i="12"/>
  <c r="C329" i="12"/>
  <c r="E329" i="12"/>
  <c r="G329" i="12"/>
  <c r="H329" i="12"/>
  <c r="J329" i="12"/>
  <c r="M329" i="12"/>
  <c r="O329" i="12"/>
  <c r="Q329" i="12"/>
  <c r="T329" i="12"/>
  <c r="V329" i="12"/>
  <c r="AA329" i="12"/>
  <c r="AC329" i="12"/>
  <c r="Y329" i="12" s="1"/>
  <c r="AE329" i="12" s="1"/>
  <c r="AI329" i="12"/>
  <c r="A330" i="12"/>
  <c r="C330" i="12"/>
  <c r="E330" i="12"/>
  <c r="G330" i="12"/>
  <c r="H330" i="12"/>
  <c r="J330" i="12"/>
  <c r="M330" i="12"/>
  <c r="O330" i="12"/>
  <c r="Q330" i="12"/>
  <c r="T330" i="12"/>
  <c r="V330" i="12"/>
  <c r="AA330" i="12"/>
  <c r="AC330" i="12"/>
  <c r="Y330" i="12" s="1"/>
  <c r="AE330" i="12" s="1"/>
  <c r="AI330" i="12"/>
  <c r="A331" i="12"/>
  <c r="C331" i="12"/>
  <c r="E331" i="12"/>
  <c r="G331" i="12"/>
  <c r="H331" i="12"/>
  <c r="J331" i="12"/>
  <c r="M331" i="12"/>
  <c r="O331" i="12"/>
  <c r="Q331" i="12"/>
  <c r="T331" i="12"/>
  <c r="V331" i="12"/>
  <c r="Y331" i="12"/>
  <c r="AE331" i="12" s="1"/>
  <c r="AA331" i="12"/>
  <c r="AC331" i="12"/>
  <c r="AI331" i="12"/>
  <c r="A332" i="12"/>
  <c r="C332" i="12"/>
  <c r="E332" i="12"/>
  <c r="G332" i="12"/>
  <c r="H332" i="12"/>
  <c r="J332" i="12"/>
  <c r="M332" i="12"/>
  <c r="O332" i="12"/>
  <c r="Q332" i="12"/>
  <c r="T332" i="12"/>
  <c r="V332" i="12"/>
  <c r="AA332" i="12"/>
  <c r="AC332" i="12"/>
  <c r="Y332" i="12" s="1"/>
  <c r="AE332" i="12" s="1"/>
  <c r="AI332" i="12"/>
  <c r="A333" i="12"/>
  <c r="C333" i="12"/>
  <c r="E333" i="12"/>
  <c r="G333" i="12"/>
  <c r="H333" i="12"/>
  <c r="J333" i="12"/>
  <c r="M333" i="12"/>
  <c r="O333" i="12"/>
  <c r="Q333" i="12"/>
  <c r="T333" i="12"/>
  <c r="V333" i="12"/>
  <c r="AA333" i="12"/>
  <c r="AC333" i="12"/>
  <c r="Y333" i="12" s="1"/>
  <c r="AE333" i="12" s="1"/>
  <c r="AI333" i="12"/>
  <c r="A334" i="12"/>
  <c r="C334" i="12"/>
  <c r="E334" i="12"/>
  <c r="G334" i="12"/>
  <c r="H334" i="12"/>
  <c r="J334" i="12"/>
  <c r="M334" i="12"/>
  <c r="O334" i="12"/>
  <c r="Q334" i="12"/>
  <c r="T334" i="12"/>
  <c r="V334" i="12"/>
  <c r="AA334" i="12"/>
  <c r="AC334" i="12"/>
  <c r="Y334" i="12" s="1"/>
  <c r="AE334" i="12" s="1"/>
  <c r="AI334" i="12"/>
  <c r="A335" i="12"/>
  <c r="C335" i="12"/>
  <c r="E335" i="12"/>
  <c r="G335" i="12"/>
  <c r="H335" i="12"/>
  <c r="J335" i="12"/>
  <c r="M335" i="12"/>
  <c r="O335" i="12"/>
  <c r="Q335" i="12"/>
  <c r="T335" i="12"/>
  <c r="V335" i="12"/>
  <c r="AA335" i="12"/>
  <c r="AC335" i="12"/>
  <c r="Y335" i="12" s="1"/>
  <c r="AE335" i="12" s="1"/>
  <c r="AI335" i="12"/>
  <c r="A336" i="12"/>
  <c r="C336" i="12"/>
  <c r="E336" i="12"/>
  <c r="G336" i="12"/>
  <c r="H336" i="12"/>
  <c r="J336" i="12"/>
  <c r="M336" i="12"/>
  <c r="O336" i="12"/>
  <c r="Q336" i="12"/>
  <c r="T336" i="12"/>
  <c r="V336" i="12"/>
  <c r="AA336" i="12"/>
  <c r="AC336" i="12"/>
  <c r="Y336" i="12" s="1"/>
  <c r="AE336" i="12" s="1"/>
  <c r="AI336" i="12"/>
  <c r="A337" i="12"/>
  <c r="C337" i="12"/>
  <c r="E337" i="12"/>
  <c r="G337" i="12"/>
  <c r="H337" i="12"/>
  <c r="J337" i="12"/>
  <c r="M337" i="12"/>
  <c r="O337" i="12"/>
  <c r="Q337" i="12"/>
  <c r="T337" i="12"/>
  <c r="V337" i="12"/>
  <c r="AA337" i="12"/>
  <c r="AC337" i="12"/>
  <c r="Y337" i="12" s="1"/>
  <c r="AE337" i="12" s="1"/>
  <c r="AI337" i="12"/>
  <c r="A338" i="12"/>
  <c r="C338" i="12"/>
  <c r="E338" i="12"/>
  <c r="G338" i="12"/>
  <c r="H338" i="12"/>
  <c r="J338" i="12"/>
  <c r="M338" i="12"/>
  <c r="O338" i="12"/>
  <c r="Q338" i="12"/>
  <c r="T338" i="12"/>
  <c r="V338" i="12"/>
  <c r="AA338" i="12"/>
  <c r="AC338" i="12"/>
  <c r="Y338" i="12" s="1"/>
  <c r="AE338" i="12" s="1"/>
  <c r="AI338" i="12"/>
  <c r="A339" i="12"/>
  <c r="C339" i="12"/>
  <c r="E339" i="12"/>
  <c r="G339" i="12"/>
  <c r="H339" i="12"/>
  <c r="J339" i="12"/>
  <c r="M339" i="12"/>
  <c r="O339" i="12"/>
  <c r="Q339" i="12"/>
  <c r="T339" i="12"/>
  <c r="V339" i="12"/>
  <c r="Y339" i="12"/>
  <c r="AE339" i="12" s="1"/>
  <c r="AA339" i="12"/>
  <c r="AC339" i="12"/>
  <c r="AI339" i="12"/>
  <c r="A340" i="12"/>
  <c r="C340" i="12"/>
  <c r="E340" i="12"/>
  <c r="G340" i="12"/>
  <c r="H340" i="12"/>
  <c r="J340" i="12"/>
  <c r="M340" i="12"/>
  <c r="O340" i="12"/>
  <c r="Q340" i="12"/>
  <c r="T340" i="12"/>
  <c r="V340" i="12"/>
  <c r="AA340" i="12"/>
  <c r="AC340" i="12"/>
  <c r="Y340" i="12" s="1"/>
  <c r="AE340" i="12" s="1"/>
  <c r="AI340" i="12"/>
  <c r="A341" i="12"/>
  <c r="C341" i="12"/>
  <c r="E341" i="12"/>
  <c r="G341" i="12"/>
  <c r="H341" i="12"/>
  <c r="J341" i="12"/>
  <c r="M341" i="12"/>
  <c r="O341" i="12"/>
  <c r="Q341" i="12"/>
  <c r="T341" i="12"/>
  <c r="V341" i="12"/>
  <c r="AA341" i="12"/>
  <c r="AC341" i="12"/>
  <c r="Y341" i="12" s="1"/>
  <c r="AE341" i="12" s="1"/>
  <c r="AI341" i="12"/>
  <c r="A342" i="12"/>
  <c r="C342" i="12"/>
  <c r="E342" i="12"/>
  <c r="G342" i="12"/>
  <c r="H342" i="12"/>
  <c r="J342" i="12"/>
  <c r="M342" i="12"/>
  <c r="O342" i="12"/>
  <c r="Q342" i="12"/>
  <c r="T342" i="12"/>
  <c r="V342" i="12"/>
  <c r="AA342" i="12"/>
  <c r="AC342" i="12"/>
  <c r="Y342" i="12" s="1"/>
  <c r="AE342" i="12" s="1"/>
  <c r="AI342" i="12"/>
  <c r="A343" i="12"/>
  <c r="C343" i="12"/>
  <c r="E343" i="12"/>
  <c r="G343" i="12"/>
  <c r="H343" i="12"/>
  <c r="J343" i="12"/>
  <c r="M343" i="12"/>
  <c r="O343" i="12"/>
  <c r="Q343" i="12"/>
  <c r="T343" i="12"/>
  <c r="V343" i="12"/>
  <c r="AA343" i="12"/>
  <c r="AC343" i="12"/>
  <c r="Y343" i="12" s="1"/>
  <c r="AE343" i="12" s="1"/>
  <c r="AI343" i="12"/>
  <c r="A344" i="12"/>
  <c r="C344" i="12"/>
  <c r="E344" i="12"/>
  <c r="G344" i="12"/>
  <c r="H344" i="12"/>
  <c r="J344" i="12"/>
  <c r="M344" i="12"/>
  <c r="O344" i="12"/>
  <c r="Q344" i="12"/>
  <c r="T344" i="12"/>
  <c r="V344" i="12"/>
  <c r="Y344" i="12"/>
  <c r="AE344" i="12" s="1"/>
  <c r="AA344" i="12"/>
  <c r="AC344" i="12"/>
  <c r="AI344" i="12"/>
  <c r="A345" i="12"/>
  <c r="C345" i="12"/>
  <c r="E345" i="12"/>
  <c r="G345" i="12"/>
  <c r="H345" i="12"/>
  <c r="J345" i="12"/>
  <c r="M345" i="12"/>
  <c r="O345" i="12"/>
  <c r="Q345" i="12"/>
  <c r="T345" i="12"/>
  <c r="V345" i="12"/>
  <c r="AA345" i="12"/>
  <c r="AC345" i="12"/>
  <c r="Y345" i="12" s="1"/>
  <c r="AE345" i="12" s="1"/>
  <c r="AI345" i="12"/>
  <c r="A346" i="12"/>
  <c r="C346" i="12"/>
  <c r="E346" i="12"/>
  <c r="G346" i="12"/>
  <c r="H346" i="12"/>
  <c r="J346" i="12"/>
  <c r="M346" i="12"/>
  <c r="O346" i="12"/>
  <c r="Q346" i="12"/>
  <c r="T346" i="12"/>
  <c r="V346" i="12"/>
  <c r="AA346" i="12"/>
  <c r="AC346" i="12"/>
  <c r="Y346" i="12" s="1"/>
  <c r="AE346" i="12" s="1"/>
  <c r="AI346" i="12"/>
  <c r="A347" i="12"/>
  <c r="C347" i="12"/>
  <c r="E347" i="12"/>
  <c r="G347" i="12"/>
  <c r="H347" i="12"/>
  <c r="J347" i="12"/>
  <c r="M347" i="12"/>
  <c r="O347" i="12"/>
  <c r="Q347" i="12"/>
  <c r="T347" i="12"/>
  <c r="V347" i="12"/>
  <c r="AA347" i="12"/>
  <c r="AC347" i="12"/>
  <c r="Y347" i="12" s="1"/>
  <c r="AE347" i="12" s="1"/>
  <c r="AI347" i="12"/>
  <c r="A348" i="12"/>
  <c r="C348" i="12"/>
  <c r="E348" i="12"/>
  <c r="G348" i="12"/>
  <c r="H348" i="12"/>
  <c r="J348" i="12"/>
  <c r="M348" i="12"/>
  <c r="O348" i="12"/>
  <c r="Q348" i="12"/>
  <c r="T348" i="12"/>
  <c r="V348" i="12"/>
  <c r="Y348" i="12"/>
  <c r="AE348" i="12" s="1"/>
  <c r="AA348" i="12"/>
  <c r="AC348" i="12"/>
  <c r="AI348" i="12"/>
  <c r="A349" i="12"/>
  <c r="C349" i="12"/>
  <c r="E349" i="12"/>
  <c r="G349" i="12"/>
  <c r="H349" i="12"/>
  <c r="J349" i="12"/>
  <c r="M349" i="12"/>
  <c r="O349" i="12"/>
  <c r="Q349" i="12"/>
  <c r="T349" i="12"/>
  <c r="V349" i="12"/>
  <c r="Y349" i="12"/>
  <c r="AE349" i="12" s="1"/>
  <c r="AA349" i="12"/>
  <c r="AC349" i="12"/>
  <c r="AI349" i="12"/>
  <c r="A350" i="12"/>
  <c r="C350" i="12"/>
  <c r="E350" i="12"/>
  <c r="G350" i="12"/>
  <c r="H350" i="12"/>
  <c r="J350" i="12"/>
  <c r="M350" i="12"/>
  <c r="O350" i="12"/>
  <c r="Q350" i="12"/>
  <c r="T350" i="12"/>
  <c r="V350" i="12"/>
  <c r="AA350" i="12"/>
  <c r="AC350" i="12"/>
  <c r="Y350" i="12" s="1"/>
  <c r="AE350" i="12" s="1"/>
  <c r="AI350" i="12"/>
  <c r="A351" i="12"/>
  <c r="C351" i="12"/>
  <c r="E351" i="12"/>
  <c r="G351" i="12"/>
  <c r="H351" i="12"/>
  <c r="J351" i="12"/>
  <c r="M351" i="12"/>
  <c r="O351" i="12"/>
  <c r="Q351" i="12"/>
  <c r="T351" i="12"/>
  <c r="V351" i="12"/>
  <c r="AA351" i="12"/>
  <c r="AC351" i="12"/>
  <c r="Y351" i="12" s="1"/>
  <c r="AE351" i="12" s="1"/>
  <c r="AI351" i="12"/>
  <c r="A352" i="12"/>
  <c r="C352" i="12"/>
  <c r="E352" i="12"/>
  <c r="G352" i="12"/>
  <c r="H352" i="12"/>
  <c r="J352" i="12"/>
  <c r="M352" i="12"/>
  <c r="O352" i="12"/>
  <c r="Q352" i="12"/>
  <c r="T352" i="12"/>
  <c r="V352" i="12"/>
  <c r="AA352" i="12"/>
  <c r="AC352" i="12"/>
  <c r="Y352" i="12" s="1"/>
  <c r="AE352" i="12" s="1"/>
  <c r="AI352" i="12"/>
  <c r="A353" i="12"/>
  <c r="C353" i="12"/>
  <c r="E353" i="12"/>
  <c r="G353" i="12"/>
  <c r="H353" i="12"/>
  <c r="J353" i="12"/>
  <c r="M353" i="12"/>
  <c r="O353" i="12"/>
  <c r="Q353" i="12"/>
  <c r="T353" i="12"/>
  <c r="V353" i="12"/>
  <c r="AA353" i="12"/>
  <c r="AC353" i="12"/>
  <c r="Y353" i="12" s="1"/>
  <c r="AE353" i="12" s="1"/>
  <c r="AI353" i="12"/>
  <c r="A354" i="12"/>
  <c r="C354" i="12"/>
  <c r="E354" i="12"/>
  <c r="G354" i="12"/>
  <c r="H354" i="12"/>
  <c r="J354" i="12"/>
  <c r="M354" i="12"/>
  <c r="O354" i="12"/>
  <c r="Q354" i="12"/>
  <c r="T354" i="12"/>
  <c r="V354" i="12"/>
  <c r="AA354" i="12"/>
  <c r="AC354" i="12"/>
  <c r="Y354" i="12" s="1"/>
  <c r="AE354" i="12" s="1"/>
  <c r="AI354" i="12"/>
  <c r="A355" i="12"/>
  <c r="C355" i="12"/>
  <c r="E355" i="12"/>
  <c r="G355" i="12"/>
  <c r="H355" i="12"/>
  <c r="J355" i="12"/>
  <c r="M355" i="12"/>
  <c r="O355" i="12"/>
  <c r="Q355" i="12"/>
  <c r="T355" i="12"/>
  <c r="V355" i="12"/>
  <c r="AA355" i="12"/>
  <c r="AC355" i="12"/>
  <c r="Y355" i="12" s="1"/>
  <c r="AE355" i="12" s="1"/>
  <c r="AI355" i="12"/>
  <c r="A356" i="12"/>
  <c r="C356" i="12"/>
  <c r="E356" i="12"/>
  <c r="G356" i="12"/>
  <c r="H356" i="12"/>
  <c r="J356" i="12"/>
  <c r="M356" i="12"/>
  <c r="O356" i="12"/>
  <c r="Q356" i="12"/>
  <c r="T356" i="12"/>
  <c r="V356" i="12"/>
  <c r="AA356" i="12"/>
  <c r="AC356" i="12"/>
  <c r="Y356" i="12" s="1"/>
  <c r="AE356" i="12" s="1"/>
  <c r="AI356" i="12"/>
  <c r="A357" i="12"/>
  <c r="C357" i="12"/>
  <c r="E357" i="12"/>
  <c r="G357" i="12"/>
  <c r="H357" i="12"/>
  <c r="J357" i="12"/>
  <c r="M357" i="12"/>
  <c r="O357" i="12"/>
  <c r="Q357" i="12"/>
  <c r="T357" i="12"/>
  <c r="V357" i="12"/>
  <c r="AA357" i="12"/>
  <c r="AC357" i="12"/>
  <c r="Y357" i="12" s="1"/>
  <c r="AE357" i="12" s="1"/>
  <c r="AI357" i="12"/>
  <c r="A358" i="12"/>
  <c r="C358" i="12"/>
  <c r="E358" i="12"/>
  <c r="G358" i="12"/>
  <c r="H358" i="12"/>
  <c r="J358" i="12"/>
  <c r="M358" i="12"/>
  <c r="O358" i="12"/>
  <c r="Q358" i="12"/>
  <c r="T358" i="12"/>
  <c r="V358" i="12"/>
  <c r="AA358" i="12"/>
  <c r="AC358" i="12"/>
  <c r="Y358" i="12" s="1"/>
  <c r="AE358" i="12" s="1"/>
  <c r="AI358" i="12"/>
  <c r="A359" i="12"/>
  <c r="C359" i="12"/>
  <c r="E359" i="12"/>
  <c r="G359" i="12"/>
  <c r="H359" i="12"/>
  <c r="J359" i="12"/>
  <c r="M359" i="12"/>
  <c r="O359" i="12"/>
  <c r="Q359" i="12"/>
  <c r="T359" i="12"/>
  <c r="V359" i="12"/>
  <c r="AA359" i="12"/>
  <c r="AC359" i="12"/>
  <c r="Y359" i="12" s="1"/>
  <c r="AE359" i="12" s="1"/>
  <c r="AI359" i="12"/>
  <c r="A360" i="12"/>
  <c r="C360" i="12"/>
  <c r="E360" i="12"/>
  <c r="G360" i="12"/>
  <c r="H360" i="12"/>
  <c r="J360" i="12"/>
  <c r="M360" i="12"/>
  <c r="O360" i="12"/>
  <c r="Q360" i="12"/>
  <c r="T360" i="12"/>
  <c r="V360" i="12"/>
  <c r="AA360" i="12"/>
  <c r="AC360" i="12"/>
  <c r="Y360" i="12" s="1"/>
  <c r="AE360" i="12" s="1"/>
  <c r="AI360" i="12"/>
  <c r="A361" i="12"/>
  <c r="C361" i="12"/>
  <c r="E361" i="12"/>
  <c r="G361" i="12"/>
  <c r="H361" i="12"/>
  <c r="J361" i="12"/>
  <c r="M361" i="12"/>
  <c r="O361" i="12"/>
  <c r="Q361" i="12"/>
  <c r="T361" i="12"/>
  <c r="V361" i="12"/>
  <c r="AA361" i="12"/>
  <c r="AC361" i="12"/>
  <c r="Y361" i="12" s="1"/>
  <c r="AE361" i="12" s="1"/>
  <c r="AI361" i="12"/>
  <c r="A362" i="12"/>
  <c r="C362" i="12"/>
  <c r="E362" i="12"/>
  <c r="G362" i="12"/>
  <c r="H362" i="12"/>
  <c r="J362" i="12"/>
  <c r="M362" i="12"/>
  <c r="O362" i="12"/>
  <c r="Q362" i="12"/>
  <c r="T362" i="12"/>
  <c r="V362" i="12"/>
  <c r="AA362" i="12"/>
  <c r="AC362" i="12"/>
  <c r="Y362" i="12" s="1"/>
  <c r="AE362" i="12" s="1"/>
  <c r="AI362" i="12"/>
  <c r="A363" i="12"/>
  <c r="C363" i="12"/>
  <c r="E363" i="12"/>
  <c r="G363" i="12"/>
  <c r="H363" i="12"/>
  <c r="J363" i="12"/>
  <c r="M363" i="12"/>
  <c r="O363" i="12"/>
  <c r="Q363" i="12"/>
  <c r="T363" i="12"/>
  <c r="V363" i="12"/>
  <c r="AA363" i="12"/>
  <c r="AC363" i="12"/>
  <c r="Y363" i="12" s="1"/>
  <c r="AE363" i="12" s="1"/>
  <c r="AI363" i="12"/>
  <c r="A364" i="12"/>
  <c r="C364" i="12"/>
  <c r="E364" i="12"/>
  <c r="G364" i="12"/>
  <c r="H364" i="12"/>
  <c r="J364" i="12"/>
  <c r="M364" i="12"/>
  <c r="O364" i="12"/>
  <c r="Q364" i="12"/>
  <c r="T364" i="12"/>
  <c r="V364" i="12"/>
  <c r="AA364" i="12"/>
  <c r="AC364" i="12"/>
  <c r="Y364" i="12" s="1"/>
  <c r="AE364" i="12" s="1"/>
  <c r="AI364" i="12"/>
  <c r="A365" i="12"/>
  <c r="C365" i="12"/>
  <c r="E365" i="12"/>
  <c r="G365" i="12"/>
  <c r="H365" i="12"/>
  <c r="J365" i="12"/>
  <c r="M365" i="12"/>
  <c r="O365" i="12"/>
  <c r="Q365" i="12"/>
  <c r="T365" i="12"/>
  <c r="V365" i="12"/>
  <c r="AA365" i="12"/>
  <c r="AC365" i="12"/>
  <c r="Y365" i="12" s="1"/>
  <c r="AE365" i="12" s="1"/>
  <c r="AI365" i="12"/>
  <c r="A366" i="12"/>
  <c r="C366" i="12"/>
  <c r="E366" i="12"/>
  <c r="G366" i="12"/>
  <c r="H366" i="12"/>
  <c r="J366" i="12"/>
  <c r="M366" i="12"/>
  <c r="O366" i="12"/>
  <c r="Q366" i="12"/>
  <c r="T366" i="12"/>
  <c r="V366" i="12"/>
  <c r="AA366" i="12"/>
  <c r="AC366" i="12"/>
  <c r="Y366" i="12" s="1"/>
  <c r="AE366" i="12" s="1"/>
  <c r="AI366" i="12"/>
  <c r="A367" i="12"/>
  <c r="C367" i="12"/>
  <c r="E367" i="12"/>
  <c r="G367" i="12"/>
  <c r="H367" i="12"/>
  <c r="J367" i="12"/>
  <c r="M367" i="12"/>
  <c r="O367" i="12"/>
  <c r="Q367" i="12"/>
  <c r="T367" i="12"/>
  <c r="V367" i="12"/>
  <c r="AA367" i="12"/>
  <c r="AC367" i="12"/>
  <c r="Y367" i="12" s="1"/>
  <c r="AE367" i="12" s="1"/>
  <c r="AI367" i="12"/>
  <c r="A368" i="12"/>
  <c r="C368" i="12"/>
  <c r="E368" i="12"/>
  <c r="G368" i="12"/>
  <c r="H368" i="12"/>
  <c r="J368" i="12"/>
  <c r="M368" i="12"/>
  <c r="O368" i="12"/>
  <c r="Q368" i="12"/>
  <c r="T368" i="12"/>
  <c r="V368" i="12"/>
  <c r="AA368" i="12"/>
  <c r="AC368" i="12"/>
  <c r="Y368" i="12" s="1"/>
  <c r="AE368" i="12" s="1"/>
  <c r="AI368" i="12"/>
  <c r="A369" i="12"/>
  <c r="C369" i="12"/>
  <c r="E369" i="12"/>
  <c r="G369" i="12"/>
  <c r="H369" i="12"/>
  <c r="J369" i="12"/>
  <c r="M369" i="12"/>
  <c r="O369" i="12"/>
  <c r="Q369" i="12"/>
  <c r="T369" i="12"/>
  <c r="V369" i="12"/>
  <c r="AA369" i="12"/>
  <c r="AC369" i="12"/>
  <c r="Y369" i="12" s="1"/>
  <c r="AE369" i="12" s="1"/>
  <c r="AI369" i="12"/>
  <c r="A370" i="12"/>
  <c r="C370" i="12"/>
  <c r="E370" i="12"/>
  <c r="G370" i="12"/>
  <c r="H370" i="12"/>
  <c r="J370" i="12"/>
  <c r="M370" i="12"/>
  <c r="O370" i="12"/>
  <c r="Q370" i="12"/>
  <c r="T370" i="12"/>
  <c r="V370" i="12"/>
  <c r="AA370" i="12"/>
  <c r="AC370" i="12"/>
  <c r="Y370" i="12" s="1"/>
  <c r="AE370" i="12" s="1"/>
  <c r="AI370" i="12"/>
  <c r="A371" i="12"/>
  <c r="C371" i="12"/>
  <c r="E371" i="12"/>
  <c r="G371" i="12"/>
  <c r="H371" i="12"/>
  <c r="J371" i="12"/>
  <c r="M371" i="12"/>
  <c r="O371" i="12"/>
  <c r="Q371" i="12"/>
  <c r="T371" i="12"/>
  <c r="V371" i="12"/>
  <c r="AA371" i="12"/>
  <c r="AC371" i="12"/>
  <c r="Y371" i="12" s="1"/>
  <c r="AE371" i="12" s="1"/>
  <c r="AI371" i="12"/>
  <c r="A372" i="12"/>
  <c r="C372" i="12"/>
  <c r="E372" i="12"/>
  <c r="G372" i="12"/>
  <c r="H372" i="12"/>
  <c r="J372" i="12"/>
  <c r="M372" i="12"/>
  <c r="O372" i="12"/>
  <c r="Q372" i="12"/>
  <c r="T372" i="12"/>
  <c r="V372" i="12"/>
  <c r="AA372" i="12"/>
  <c r="AC372" i="12"/>
  <c r="Y372" i="12" s="1"/>
  <c r="AE372" i="12" s="1"/>
  <c r="AI372" i="12"/>
  <c r="A373" i="12"/>
  <c r="C373" i="12"/>
  <c r="E373" i="12"/>
  <c r="G373" i="12"/>
  <c r="H373" i="12"/>
  <c r="J373" i="12"/>
  <c r="M373" i="12"/>
  <c r="O373" i="12"/>
  <c r="Q373" i="12"/>
  <c r="T373" i="12"/>
  <c r="V373" i="12"/>
  <c r="AA373" i="12"/>
  <c r="AC373" i="12"/>
  <c r="Y373" i="12" s="1"/>
  <c r="AE373" i="12" s="1"/>
  <c r="AI373" i="12"/>
  <c r="A374" i="12"/>
  <c r="C374" i="12"/>
  <c r="E374" i="12"/>
  <c r="G374" i="12"/>
  <c r="H374" i="12"/>
  <c r="J374" i="12"/>
  <c r="M374" i="12"/>
  <c r="O374" i="12"/>
  <c r="Q374" i="12"/>
  <c r="T374" i="12"/>
  <c r="V374" i="12"/>
  <c r="AA374" i="12"/>
  <c r="AC374" i="12"/>
  <c r="Y374" i="12" s="1"/>
  <c r="AE374" i="12" s="1"/>
  <c r="AI374" i="12"/>
  <c r="A375" i="12"/>
  <c r="C375" i="12"/>
  <c r="E375" i="12"/>
  <c r="G375" i="12"/>
  <c r="H375" i="12"/>
  <c r="J375" i="12"/>
  <c r="M375" i="12"/>
  <c r="O375" i="12"/>
  <c r="Q375" i="12"/>
  <c r="T375" i="12"/>
  <c r="V375" i="12"/>
  <c r="AA375" i="12"/>
  <c r="AC375" i="12"/>
  <c r="Y375" i="12" s="1"/>
  <c r="AE375" i="12" s="1"/>
  <c r="AI375" i="12"/>
  <c r="A376" i="12"/>
  <c r="C376" i="12"/>
  <c r="E376" i="12"/>
  <c r="G376" i="12"/>
  <c r="H376" i="12"/>
  <c r="J376" i="12"/>
  <c r="M376" i="12"/>
  <c r="O376" i="12"/>
  <c r="Q376" i="12"/>
  <c r="T376" i="12"/>
  <c r="V376" i="12"/>
  <c r="AA376" i="12"/>
  <c r="AC376" i="12"/>
  <c r="Y376" i="12" s="1"/>
  <c r="AE376" i="12" s="1"/>
  <c r="AI376" i="12"/>
  <c r="A377" i="12"/>
  <c r="C377" i="12"/>
  <c r="E377" i="12"/>
  <c r="G377" i="12"/>
  <c r="H377" i="12"/>
  <c r="J377" i="12"/>
  <c r="M377" i="12"/>
  <c r="O377" i="12"/>
  <c r="Q377" i="12"/>
  <c r="T377" i="12"/>
  <c r="V377" i="12"/>
  <c r="AA377" i="12"/>
  <c r="AC377" i="12"/>
  <c r="Y377" i="12" s="1"/>
  <c r="AE377" i="12" s="1"/>
  <c r="AI377" i="12"/>
  <c r="A378" i="12"/>
  <c r="C378" i="12"/>
  <c r="E378" i="12"/>
  <c r="G378" i="12"/>
  <c r="H378" i="12"/>
  <c r="J378" i="12"/>
  <c r="M378" i="12"/>
  <c r="O378" i="12"/>
  <c r="Q378" i="12"/>
  <c r="T378" i="12"/>
  <c r="V378" i="12"/>
  <c r="AA378" i="12"/>
  <c r="AC378" i="12"/>
  <c r="Y378" i="12" s="1"/>
  <c r="AE378" i="12" s="1"/>
  <c r="AI378" i="12"/>
  <c r="A379" i="12"/>
  <c r="C379" i="12"/>
  <c r="E379" i="12"/>
  <c r="G379" i="12"/>
  <c r="H379" i="12"/>
  <c r="J379" i="12"/>
  <c r="M379" i="12"/>
  <c r="O379" i="12"/>
  <c r="Q379" i="12"/>
  <c r="T379" i="12"/>
  <c r="V379" i="12"/>
  <c r="AA379" i="12"/>
  <c r="AC379" i="12"/>
  <c r="Y379" i="12" s="1"/>
  <c r="AE379" i="12" s="1"/>
  <c r="AI379" i="12"/>
</calcChain>
</file>

<file path=xl/sharedStrings.xml><?xml version="1.0" encoding="utf-8"?>
<sst xmlns="http://schemas.openxmlformats.org/spreadsheetml/2006/main" count="101" uniqueCount="57">
  <si>
    <t>【別　紙】</t>
    <rPh sb="1" eb="2">
      <t>ベツ</t>
    </rPh>
    <rPh sb="3" eb="4">
      <t>カミ</t>
    </rPh>
    <phoneticPr fontId="2"/>
  </si>
  <si>
    <t xml:space="preserve">
（　　　　）</t>
  </si>
  <si>
    <t>地番</t>
    <rPh sb="0" eb="2">
      <t>チバン</t>
    </rPh>
    <phoneticPr fontId="6"/>
  </si>
  <si>
    <t>字</t>
    <phoneticPr fontId="6"/>
  </si>
  <si>
    <t>大字</t>
    <rPh sb="0" eb="2">
      <t>オオアザ</t>
    </rPh>
    <phoneticPr fontId="6"/>
  </si>
  <si>
    <t>借賃
（円）</t>
    <rPh sb="0" eb="1">
      <t>シャク</t>
    </rPh>
    <rPh sb="1" eb="2">
      <t>チン</t>
    </rPh>
    <rPh sb="4" eb="5">
      <t>エン</t>
    </rPh>
    <phoneticPr fontId="6"/>
  </si>
  <si>
    <t>利用内容</t>
    <rPh sb="0" eb="2">
      <t>リヨウ</t>
    </rPh>
    <rPh sb="2" eb="4">
      <t>ナイヨウ</t>
    </rPh>
    <phoneticPr fontId="6"/>
  </si>
  <si>
    <t>権利の
種類</t>
    <rPh sb="0" eb="2">
      <t>ケンリ</t>
    </rPh>
    <rPh sb="4" eb="6">
      <t>シュルイ</t>
    </rPh>
    <phoneticPr fontId="6"/>
  </si>
  <si>
    <t>存続期間
（終期）</t>
    <rPh sb="0" eb="2">
      <t>ソンゾク</t>
    </rPh>
    <rPh sb="2" eb="4">
      <t>キカン</t>
    </rPh>
    <rPh sb="6" eb="8">
      <t>シュウキ</t>
    </rPh>
    <phoneticPr fontId="6"/>
  </si>
  <si>
    <t>始期</t>
    <rPh sb="0" eb="2">
      <t>シキ</t>
    </rPh>
    <phoneticPr fontId="6"/>
  </si>
  <si>
    <t>転貸を
受ける者</t>
    <rPh sb="0" eb="2">
      <t>テンタイ</t>
    </rPh>
    <rPh sb="4" eb="5">
      <t>ウ</t>
    </rPh>
    <rPh sb="7" eb="8">
      <t>シャ</t>
    </rPh>
    <phoneticPr fontId="6"/>
  </si>
  <si>
    <t>中間管理権を
設定する者</t>
    <rPh sb="0" eb="2">
      <t>チュウカン</t>
    </rPh>
    <rPh sb="2" eb="4">
      <t>カンリ</t>
    </rPh>
    <rPh sb="4" eb="5">
      <t>ケン</t>
    </rPh>
    <rPh sb="7" eb="9">
      <t>セッテイ</t>
    </rPh>
    <rPh sb="11" eb="12">
      <t>モノ</t>
    </rPh>
    <phoneticPr fontId="6"/>
  </si>
  <si>
    <t>面積
（㎡）</t>
    <rPh sb="0" eb="2">
      <t>メンセキ</t>
    </rPh>
    <phoneticPr fontId="6"/>
  </si>
  <si>
    <t>現況
地目</t>
    <rPh sb="0" eb="2">
      <t>ゲンキョウ</t>
    </rPh>
    <rPh sb="3" eb="5">
      <t>チモク</t>
    </rPh>
    <phoneticPr fontId="6"/>
  </si>
  <si>
    <t>所在</t>
    <rPh sb="0" eb="2">
      <t>ショザイ</t>
    </rPh>
    <phoneticPr fontId="6"/>
  </si>
  <si>
    <t>備考</t>
    <rPh sb="0" eb="2">
      <t>ビコウ</t>
    </rPh>
    <phoneticPr fontId="6"/>
  </si>
  <si>
    <t>支払期日</t>
    <rPh sb="0" eb="2">
      <t>シハライ</t>
    </rPh>
    <rPh sb="2" eb="4">
      <t>キジツ</t>
    </rPh>
    <phoneticPr fontId="6"/>
  </si>
  <si>
    <t>（Ｄ）及び（Ｅ）の共通事項（Ｆ）</t>
    <phoneticPr fontId="6"/>
  </si>
  <si>
    <t>群馬県農業公社から転貸される権利の内容（Ｅ）</t>
    <rPh sb="0" eb="3">
      <t>グンマケン</t>
    </rPh>
    <rPh sb="3" eb="5">
      <t>ノウギョウ</t>
    </rPh>
    <rPh sb="5" eb="7">
      <t>コウシャ</t>
    </rPh>
    <rPh sb="9" eb="11">
      <t>テンタイ</t>
    </rPh>
    <rPh sb="14" eb="16">
      <t>ケンリ</t>
    </rPh>
    <rPh sb="17" eb="19">
      <t>ナイヨウ</t>
    </rPh>
    <phoneticPr fontId="6"/>
  </si>
  <si>
    <t>群馬県農業公社に設定する権利の内容（Ｄ）</t>
    <rPh sb="0" eb="3">
      <t>グンマケン</t>
    </rPh>
    <rPh sb="3" eb="5">
      <t>ノウギョウ</t>
    </rPh>
    <rPh sb="5" eb="7">
      <t>コウシャ</t>
    </rPh>
    <rPh sb="8" eb="10">
      <t>セッテイ</t>
    </rPh>
    <rPh sb="12" eb="14">
      <t>ケンリ</t>
    </rPh>
    <rPh sb="15" eb="17">
      <t>ナイヨウ</t>
    </rPh>
    <phoneticPr fontId="6"/>
  </si>
  <si>
    <t>権利対象の土地（Ｃ）</t>
    <rPh sb="0" eb="2">
      <t>ケンリ</t>
    </rPh>
    <rPh sb="2" eb="4">
      <t>タイショウ</t>
    </rPh>
    <rPh sb="5" eb="7">
      <t>トチ</t>
    </rPh>
    <phoneticPr fontId="6"/>
  </si>
  <si>
    <t>【別紙】</t>
    <rPh sb="1" eb="3">
      <t>ベッシ</t>
    </rPh>
    <phoneticPr fontId="4"/>
  </si>
  <si>
    <t>負担区分の内容</t>
    <rPh sb="0" eb="2">
      <t>フタン</t>
    </rPh>
    <rPh sb="2" eb="4">
      <t>クブン</t>
    </rPh>
    <rPh sb="5" eb="7">
      <t>ナイヨウ</t>
    </rPh>
    <phoneticPr fontId="6"/>
  </si>
  <si>
    <t>賦課金等の種類</t>
    <rPh sb="0" eb="3">
      <t>フカキン</t>
    </rPh>
    <rPh sb="3" eb="4">
      <t>トウ</t>
    </rPh>
    <rPh sb="5" eb="7">
      <t>シュルイ</t>
    </rPh>
    <phoneticPr fontId="6"/>
  </si>
  <si>
    <t>機構及び農地耕作者の
支払額について土地所有者が
償還すべき額及び方法</t>
    <rPh sb="0" eb="2">
      <t>キコウ</t>
    </rPh>
    <rPh sb="2" eb="3">
      <t>オヨ</t>
    </rPh>
    <rPh sb="4" eb="6">
      <t>ノウチ</t>
    </rPh>
    <rPh sb="6" eb="9">
      <t>コウサクシャ</t>
    </rPh>
    <phoneticPr fontId="6"/>
  </si>
  <si>
    <t>機構及び農地耕作者並びに
土地所有者の費用に関する
支払い区分の内容</t>
    <rPh sb="0" eb="2">
      <t>キコウ</t>
    </rPh>
    <rPh sb="2" eb="3">
      <t>オヨ</t>
    </rPh>
    <rPh sb="4" eb="6">
      <t>ノウチ</t>
    </rPh>
    <rPh sb="6" eb="9">
      <t>コウサクシャ</t>
    </rPh>
    <rPh sb="19" eb="21">
      <t>ヒヨウ</t>
    </rPh>
    <phoneticPr fontId="6"/>
  </si>
  <si>
    <t>改良費又は
改良工事</t>
    <rPh sb="0" eb="3">
      <t>カイリョウヒ</t>
    </rPh>
    <rPh sb="3" eb="4">
      <t>マタ</t>
    </rPh>
    <phoneticPr fontId="6"/>
  </si>
  <si>
    <t>別表２　</t>
    <rPh sb="0" eb="2">
      <t>ベッピョウ</t>
    </rPh>
    <phoneticPr fontId="6"/>
  </si>
  <si>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6"/>
  </si>
  <si>
    <t>同意欄</t>
    <rPh sb="0" eb="2">
      <t>ドウイ</t>
    </rPh>
    <rPh sb="2" eb="3">
      <t>ラン</t>
    </rPh>
    <phoneticPr fontId="6"/>
  </si>
  <si>
    <t>権限の種類</t>
    <rPh sb="0" eb="2">
      <t>ケンゲン</t>
    </rPh>
    <rPh sb="3" eb="5">
      <t>シュルイ</t>
    </rPh>
    <phoneticPr fontId="6"/>
  </si>
  <si>
    <t>氏名又は名称</t>
    <rPh sb="0" eb="2">
      <t>シメイ</t>
    </rPh>
    <rPh sb="2" eb="3">
      <t>マタ</t>
    </rPh>
    <rPh sb="4" eb="6">
      <t>メイショウ</t>
    </rPh>
    <phoneticPr fontId="6"/>
  </si>
  <si>
    <t>住所</t>
    <rPh sb="0" eb="2">
      <t>ジュウショ</t>
    </rPh>
    <phoneticPr fontId="6"/>
  </si>
  <si>
    <t>中間管理権を設定する土地における（Ｂ）以外の権原者</t>
    <rPh sb="0" eb="2">
      <t>チュウカン</t>
    </rPh>
    <rPh sb="2" eb="4">
      <t>カンリ</t>
    </rPh>
    <rPh sb="4" eb="5">
      <t>ケン</t>
    </rPh>
    <rPh sb="6" eb="8">
      <t>セッテイ</t>
    </rPh>
    <rPh sb="10" eb="12">
      <t>トチ</t>
    </rPh>
    <rPh sb="19" eb="21">
      <t>イガイ</t>
    </rPh>
    <rPh sb="22" eb="24">
      <t>ケンゲン</t>
    </rPh>
    <rPh sb="24" eb="25">
      <t>シャ</t>
    </rPh>
    <phoneticPr fontId="6"/>
  </si>
  <si>
    <t>転貸を
受ける者</t>
    <phoneticPr fontId="6"/>
  </si>
  <si>
    <t>中間管理権を
設定する者</t>
    <rPh sb="0" eb="2">
      <t>チュウカン</t>
    </rPh>
    <rPh sb="2" eb="4">
      <t>カンリ</t>
    </rPh>
    <rPh sb="4" eb="5">
      <t>ケン</t>
    </rPh>
    <rPh sb="7" eb="9">
      <t>セッテイ</t>
    </rPh>
    <rPh sb="11" eb="12">
      <t>シャ</t>
    </rPh>
    <phoneticPr fontId="6"/>
  </si>
  <si>
    <t>借賃の
支払
方法
（H）</t>
    <phoneticPr fontId="6"/>
  </si>
  <si>
    <t>借賃の
支払の
相手方
(G)</t>
    <phoneticPr fontId="6"/>
  </si>
  <si>
    <t>（Ａ）から転貸される権利の内容（Ｅ）</t>
    <phoneticPr fontId="6"/>
  </si>
  <si>
    <t>（Ａ）に設定する権利の内容（Ｄ）</t>
    <rPh sb="4" eb="6">
      <t>セッテイ</t>
    </rPh>
    <rPh sb="8" eb="10">
      <t>ケンリ</t>
    </rPh>
    <rPh sb="11" eb="13">
      <t>ナイヨウ</t>
    </rPh>
    <phoneticPr fontId="6"/>
  </si>
  <si>
    <r>
      <t xml:space="preserve">同意欄
</t>
    </r>
    <r>
      <rPr>
        <sz val="8"/>
        <color theme="1"/>
        <rFont val="UD デジタル 教科書体 NK-R"/>
        <family val="1"/>
        <charset val="128"/>
      </rPr>
      <t>※自署又は押印</t>
    </r>
    <rPh sb="0" eb="2">
      <t>ドウイ</t>
    </rPh>
    <rPh sb="2" eb="3">
      <t>ラン</t>
    </rPh>
    <phoneticPr fontId="6"/>
  </si>
  <si>
    <t>電話番号</t>
    <rPh sb="0" eb="2">
      <t>デンワ</t>
    </rPh>
    <rPh sb="2" eb="4">
      <t>バンゴウ</t>
    </rPh>
    <phoneticPr fontId="6"/>
  </si>
  <si>
    <r>
      <rPr>
        <sz val="12"/>
        <color theme="1"/>
        <rFont val="UD デジタル 教科書体 NK-R"/>
        <family val="1"/>
        <charset val="128"/>
      </rPr>
      <t>貸し手</t>
    </r>
    <r>
      <rPr>
        <sz val="11"/>
        <color theme="1"/>
        <rFont val="UD デジタル 教科書体 NK-R"/>
        <family val="1"/>
        <charset val="128"/>
      </rPr>
      <t xml:space="preserve">
</t>
    </r>
    <r>
      <rPr>
        <sz val="10"/>
        <color theme="1"/>
        <rFont val="UD デジタル 教科書体 NK-R"/>
        <family val="1"/>
        <charset val="128"/>
      </rPr>
      <t>権利を設定する者(Ｂ)</t>
    </r>
    <rPh sb="0" eb="1">
      <t>カ</t>
    </rPh>
    <rPh sb="2" eb="3">
      <t>テ</t>
    </rPh>
    <rPh sb="4" eb="6">
      <t>ケンリ</t>
    </rPh>
    <rPh sb="7" eb="9">
      <t>セッテイ</t>
    </rPh>
    <rPh sb="11" eb="12">
      <t>モノ</t>
    </rPh>
    <phoneticPr fontId="6"/>
  </si>
  <si>
    <t>前橋市総社町総社2326-2</t>
    <phoneticPr fontId="6"/>
  </si>
  <si>
    <t>027-251-1220</t>
    <phoneticPr fontId="6"/>
  </si>
  <si>
    <t>〒371-0852</t>
    <phoneticPr fontId="6"/>
  </si>
  <si>
    <r>
      <rPr>
        <sz val="12"/>
        <color theme="1"/>
        <rFont val="UD デジタル 教科書体 NK-R"/>
        <family val="1"/>
        <charset val="128"/>
      </rPr>
      <t>借り手</t>
    </r>
    <r>
      <rPr>
        <sz val="11"/>
        <color theme="1"/>
        <rFont val="UD デジタル 教科書体 NK-R"/>
        <family val="1"/>
        <charset val="128"/>
      </rPr>
      <t xml:space="preserve">
</t>
    </r>
    <r>
      <rPr>
        <sz val="10"/>
        <color theme="1"/>
        <rFont val="UD デジタル 教科書体 NK-R"/>
        <family val="1"/>
        <charset val="128"/>
      </rPr>
      <t>権利の設定を受ける者(Ａ)</t>
    </r>
    <rPh sb="0" eb="1">
      <t>カ</t>
    </rPh>
    <rPh sb="2" eb="3">
      <t>テ</t>
    </rPh>
    <rPh sb="4" eb="6">
      <t>ケンリ</t>
    </rPh>
    <rPh sb="7" eb="9">
      <t>セッテイ</t>
    </rPh>
    <rPh sb="10" eb="11">
      <t>ウ</t>
    </rPh>
    <rPh sb="13" eb="14">
      <t>モノ</t>
    </rPh>
    <phoneticPr fontId="6"/>
  </si>
  <si>
    <t>１．各筆明細</t>
  </si>
  <si>
    <t>整理番号</t>
    <rPh sb="0" eb="2">
      <t>セイリ</t>
    </rPh>
    <rPh sb="2" eb="4">
      <t>バンゴウ</t>
    </rPh>
    <phoneticPr fontId="6"/>
  </si>
  <si>
    <t>中間管理権設定関係【貸し手（地権者）→群馬県農業公社】</t>
    <rPh sb="0" eb="2">
      <t>チュウカン</t>
    </rPh>
    <rPh sb="2" eb="4">
      <t>カンリ</t>
    </rPh>
    <rPh sb="4" eb="5">
      <t>ケン</t>
    </rPh>
    <rPh sb="5" eb="7">
      <t>セッテイ</t>
    </rPh>
    <rPh sb="7" eb="9">
      <t>カンケイ</t>
    </rPh>
    <rPh sb="10" eb="11">
      <t>カ</t>
    </rPh>
    <rPh sb="12" eb="13">
      <t>テ</t>
    </rPh>
    <rPh sb="14" eb="17">
      <t>チケンシャ</t>
    </rPh>
    <rPh sb="19" eb="22">
      <t>グンマケン</t>
    </rPh>
    <rPh sb="22" eb="24">
      <t>ノウギョウ</t>
    </rPh>
    <rPh sb="24" eb="26">
      <t>コウシャ</t>
    </rPh>
    <phoneticPr fontId="6"/>
  </si>
  <si>
    <t>公益財団法人　群馬県農業公社
理事長　横室　光良</t>
    <phoneticPr fontId="6"/>
  </si>
  <si>
    <t>捨印</t>
    <rPh sb="0" eb="1">
      <t>ス</t>
    </rPh>
    <rPh sb="1" eb="2">
      <t>イン</t>
    </rPh>
    <phoneticPr fontId="2"/>
  </si>
  <si>
    <t>担当農業委員または
農地利用最適化推進委員</t>
    <rPh sb="0" eb="2">
      <t>タントウ</t>
    </rPh>
    <rPh sb="2" eb="4">
      <t>ノウギョウ</t>
    </rPh>
    <rPh sb="4" eb="6">
      <t>イイン</t>
    </rPh>
    <rPh sb="10" eb="21">
      <t>ノウチリヨウサイテキカスイシンイイン</t>
    </rPh>
    <phoneticPr fontId="6"/>
  </si>
  <si>
    <t>固定電話</t>
    <rPh sb="0" eb="2">
      <t>コテイ</t>
    </rPh>
    <rPh sb="2" eb="4">
      <t>デンワ</t>
    </rPh>
    <phoneticPr fontId="6"/>
  </si>
  <si>
    <t>携帯</t>
    <rPh sb="0" eb="2">
      <t>ケイタイ</t>
    </rPh>
    <phoneticPr fontId="6"/>
  </si>
  <si>
    <t>貸し手</t>
    <rPh sb="0" eb="1">
      <t>カ</t>
    </rPh>
    <rPh sb="2" eb="3">
      <t>テ</t>
    </rPh>
    <phoneticPr fontId="2"/>
  </si>
  <si>
    <t>様式第３号</t>
    <rPh sb="0" eb="2">
      <t>ヨウシキ</t>
    </rPh>
    <rPh sb="2" eb="3">
      <t>ダイ</t>
    </rPh>
    <rPh sb="4" eb="5">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</si>
</sst>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ge\.m\.d"/>
  </numFmts>
  <fonts count="18" x14ac:knownFonts="1">
    <font>
      <sz val="11"/>
      <color theme="1"/>
      <name val="游ゴシック"/>
      <family val="3"/>
    </font>
    <font>
      <sz val="11"/>
      <color theme="1"/>
      <name val="游ゴシック"/>
      <family val="2"/>
      <charset val="128"/>
      <scheme val="minor"/>
    </font>
    <font>
      <sz val="6"/>
      <name val="游ゴシック"/>
      <family val="3"/>
    </font>
    <font>
      <sz val="14"/>
      <color theme="1"/>
      <name val="游ゴシック"/>
      <family val="3"/>
    </font>
    <font>
      <sz val="6"/>
      <name val="ＭＳ Ｐゴシック"/>
      <family val="3"/>
      <charset val="128"/>
    </font>
    <font>
      <sz val="11"/>
      <name val="ＭＳ Ｐゴシック"/>
      <family val="3"/>
      <charset val="128"/>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6"/>
      <color theme="1"/>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sz val="11"/>
      <color theme="1"/>
      <name val="UD デジタル 教科書体 NK-R"/>
      <family val="2"/>
      <charset val="128"/>
    </font>
    <font>
      <sz val="10"/>
      <color theme="1"/>
      <name val="UD デジタル 教科書体 NK-R"/>
      <family val="1"/>
      <charset val="128"/>
    </font>
    <font>
      <sz val="8"/>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11"/>
      <name val="游ゴシック"/>
      <family val="2"/>
      <charset val="128"/>
      <scheme val="minor"/>
    </font>
  </fonts>
  <fills count="3">
    <fill>
      <patternFill patternType="none"/>
    </fill>
    <fill>
      <patternFill patternType="gray125"/>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14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3" fillId="0" borderId="0" xfId="0" applyFont="1">
      <alignment vertical="center"/>
    </xf>
    <xf numFmtId="0" fontId="0" fillId="0" borderId="14" xfId="0" applyBorder="1" applyAlignment="1">
      <alignment horizontal="center" vertical="center" wrapText="1"/>
    </xf>
    <xf numFmtId="0" fontId="0" fillId="0" borderId="14" xfId="0" applyFont="1" applyBorder="1" applyAlignment="1">
      <alignment horizontal="center" vertical="center"/>
    </xf>
    <xf numFmtId="0" fontId="0" fillId="0" borderId="0" xfId="0" applyFont="1" applyBorder="1" applyAlignment="1">
      <alignment horizontal="center" vertical="center" wrapText="1"/>
    </xf>
    <xf numFmtId="0" fontId="1" fillId="0" borderId="0" xfId="1">
      <alignment vertical="center"/>
    </xf>
    <xf numFmtId="0" fontId="1" fillId="2" borderId="0" xfId="1" applyFill="1">
      <alignment vertical="center"/>
    </xf>
    <xf numFmtId="38" fontId="1" fillId="0" borderId="1" xfId="2" applyFont="1" applyBorder="1" applyAlignment="1" applyProtection="1">
      <alignment horizontal="center" vertical="center" shrinkToFit="1"/>
    </xf>
    <xf numFmtId="0" fontId="1" fillId="0" borderId="1" xfId="1" applyBorder="1" applyAlignment="1">
      <alignment horizontal="center" vertical="center" shrinkToFit="1"/>
    </xf>
    <xf numFmtId="0" fontId="1" fillId="0" borderId="9" xfId="1" applyBorder="1" applyAlignment="1">
      <alignment horizontal="center" vertical="center" wrapText="1"/>
    </xf>
    <xf numFmtId="0" fontId="1" fillId="0" borderId="8" xfId="1" applyBorder="1" applyAlignment="1">
      <alignment horizontal="center" vertical="center" wrapText="1"/>
    </xf>
    <xf numFmtId="0" fontId="1" fillId="0" borderId="16" xfId="1" applyBorder="1" applyAlignment="1">
      <alignment horizontal="center" vertical="center" wrapText="1"/>
    </xf>
    <xf numFmtId="0" fontId="9" fillId="0" borderId="0" xfId="1" applyFont="1">
      <alignment vertical="center"/>
    </xf>
    <xf numFmtId="0" fontId="10" fillId="0" borderId="0" xfId="1" applyFont="1" applyAlignment="1">
      <alignment vertical="center" wrapText="1"/>
    </xf>
    <xf numFmtId="0" fontId="10" fillId="0" borderId="0" xfId="1" applyFont="1">
      <alignment vertical="center"/>
    </xf>
    <xf numFmtId="0" fontId="11" fillId="0" borderId="0" xfId="1" quotePrefix="1" applyFont="1">
      <alignment vertical="center"/>
    </xf>
    <xf numFmtId="0" fontId="11" fillId="0" borderId="0" xfId="1" applyFont="1">
      <alignment vertical="center"/>
    </xf>
    <xf numFmtId="0" fontId="12" fillId="0" borderId="0" xfId="1" applyFont="1" applyAlignment="1">
      <alignment horizontal="center" vertical="center"/>
    </xf>
    <xf numFmtId="0" fontId="10" fillId="0" borderId="0" xfId="1" applyFont="1" applyAlignment="1">
      <alignment horizontal="center" vertical="center"/>
    </xf>
    <xf numFmtId="0" fontId="0" fillId="0" borderId="0" xfId="1" applyFont="1">
      <alignment vertical="center"/>
    </xf>
    <xf numFmtId="0" fontId="10" fillId="0" borderId="1" xfId="1" applyFont="1" applyBorder="1" applyAlignment="1">
      <alignment horizontal="center" vertical="center" shrinkToFit="1"/>
    </xf>
    <xf numFmtId="0" fontId="10" fillId="0" borderId="0" xfId="1" applyFont="1" applyAlignment="1">
      <alignment horizontal="right"/>
    </xf>
    <xf numFmtId="0" fontId="16" fillId="0" borderId="0" xfId="1" applyFont="1">
      <alignment vertical="center"/>
    </xf>
    <xf numFmtId="0" fontId="10" fillId="0" borderId="0" xfId="1" applyFont="1" applyBorder="1" applyAlignment="1">
      <alignment horizontal="center" vertical="center"/>
    </xf>
    <xf numFmtId="0" fontId="17" fillId="0" borderId="0" xfId="0" applyFont="1" applyAlignment="1">
      <alignment horizontal="right" vertical="top"/>
    </xf>
    <xf numFmtId="0" fontId="13" fillId="0" borderId="13"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0" fillId="0" borderId="6" xfId="1" applyFont="1" applyBorder="1" applyAlignment="1">
      <alignment vertical="center"/>
    </xf>
    <xf numFmtId="0" fontId="1" fillId="0" borderId="1" xfId="1" applyBorder="1" applyAlignment="1">
      <alignment horizontal="center" vertical="center" shrinkToFit="1"/>
    </xf>
    <xf numFmtId="38" fontId="1" fillId="0" borderId="1" xfId="2" applyFont="1" applyBorder="1" applyAlignment="1" applyProtection="1">
      <alignment horizontal="center" vertical="center" shrinkToFit="1"/>
    </xf>
    <xf numFmtId="0" fontId="1" fillId="0" borderId="13" xfId="1" applyBorder="1" applyAlignment="1">
      <alignment horizontal="center" vertical="center" shrinkToFit="1"/>
    </xf>
    <xf numFmtId="0" fontId="1" fillId="0" borderId="15" xfId="1" applyBorder="1" applyAlignment="1">
      <alignment horizontal="center" vertical="center" shrinkToFit="1"/>
    </xf>
    <xf numFmtId="0" fontId="1" fillId="0" borderId="14" xfId="1" applyBorder="1" applyAlignment="1">
      <alignment horizontal="center" vertical="center" shrinkToFit="1"/>
    </xf>
    <xf numFmtId="38" fontId="1" fillId="0" borderId="13" xfId="2" applyFont="1" applyBorder="1" applyAlignment="1" applyProtection="1">
      <alignment horizontal="center" vertical="center" wrapText="1"/>
    </xf>
    <xf numFmtId="38" fontId="1" fillId="0" borderId="15" xfId="2" applyFont="1" applyBorder="1" applyAlignment="1" applyProtection="1">
      <alignment horizontal="center" vertical="center" wrapText="1"/>
    </xf>
    <xf numFmtId="176" fontId="1" fillId="0" borderId="13" xfId="1" applyNumberFormat="1" applyBorder="1" applyAlignment="1">
      <alignment horizontal="center" vertical="center" shrinkToFit="1"/>
    </xf>
    <xf numFmtId="176" fontId="1" fillId="0" borderId="15" xfId="1" applyNumberFormat="1" applyBorder="1" applyAlignment="1">
      <alignment horizontal="center" vertical="center" shrinkToFit="1"/>
    </xf>
    <xf numFmtId="176" fontId="1" fillId="0" borderId="1" xfId="1" applyNumberFormat="1" applyBorder="1" applyAlignment="1">
      <alignment horizontal="center" vertical="center" shrinkToFit="1"/>
    </xf>
    <xf numFmtId="0" fontId="1" fillId="0" borderId="1" xfId="1" applyBorder="1" applyAlignment="1">
      <alignment horizontal="center" vertical="center" wrapText="1" shrinkToFit="1"/>
    </xf>
    <xf numFmtId="0" fontId="1" fillId="2" borderId="0" xfId="1" applyFill="1" applyAlignment="1">
      <alignment horizontal="center" vertical="center" shrinkToFit="1"/>
    </xf>
    <xf numFmtId="0" fontId="1" fillId="0" borderId="1" xfId="1" applyBorder="1" applyAlignment="1">
      <alignment horizontal="center" vertical="center" wrapText="1"/>
    </xf>
    <xf numFmtId="0" fontId="1" fillId="0" borderId="1" xfId="1" applyBorder="1" applyAlignment="1">
      <alignment horizontal="center" vertical="center"/>
    </xf>
    <xf numFmtId="0" fontId="0" fillId="0" borderId="13" xfId="1" applyFont="1" applyBorder="1" applyAlignment="1">
      <alignment horizontal="center" vertical="center"/>
    </xf>
    <xf numFmtId="0" fontId="0" fillId="0" borderId="15" xfId="1" applyFont="1" applyBorder="1" applyAlignment="1">
      <alignment horizontal="center" vertical="center"/>
    </xf>
    <xf numFmtId="0" fontId="0" fillId="0" borderId="14" xfId="1" applyFont="1" applyBorder="1" applyAlignment="1">
      <alignment horizontal="center" vertical="center"/>
    </xf>
    <xf numFmtId="0" fontId="0" fillId="0" borderId="1" xfId="1" applyFont="1" applyBorder="1" applyAlignment="1">
      <alignment horizontal="center" vertical="center" wrapText="1"/>
    </xf>
    <xf numFmtId="0" fontId="0" fillId="0" borderId="16" xfId="1" applyFont="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0" xfId="1" applyFont="1" applyAlignment="1">
      <alignment horizontal="center" vertical="center" wrapText="1"/>
    </xf>
    <xf numFmtId="0" fontId="10" fillId="0" borderId="11"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11" xfId="1" applyFont="1" applyBorder="1" applyAlignment="1">
      <alignment horizontal="center" vertical="center"/>
    </xf>
    <xf numFmtId="0" fontId="10" fillId="0" borderId="4" xfId="1" applyFont="1" applyBorder="1" applyAlignment="1">
      <alignment horizontal="center" vertical="center"/>
    </xf>
    <xf numFmtId="0" fontId="10" fillId="0" borderId="7" xfId="1" applyFont="1" applyBorder="1" applyAlignment="1">
      <alignment horizontal="center" vertical="center"/>
    </xf>
    <xf numFmtId="0" fontId="10" fillId="0" borderId="12" xfId="1" applyFont="1" applyBorder="1" applyAlignment="1">
      <alignment horizontal="center" vertical="center"/>
    </xf>
    <xf numFmtId="0" fontId="8" fillId="0" borderId="1" xfId="1" applyFont="1" applyBorder="1" applyAlignment="1">
      <alignment horizontal="center" vertical="center"/>
    </xf>
    <xf numFmtId="0" fontId="7" fillId="0" borderId="1" xfId="1" applyFont="1" applyBorder="1" applyAlignment="1">
      <alignment horizontal="center" vertical="center"/>
    </xf>
    <xf numFmtId="0" fontId="0" fillId="0" borderId="1" xfId="1" applyFont="1" applyBorder="1" applyAlignment="1">
      <alignment horizontal="center" vertical="center"/>
    </xf>
    <xf numFmtId="177" fontId="10" fillId="0" borderId="15" xfId="1" applyNumberFormat="1" applyFont="1" applyBorder="1" applyAlignment="1">
      <alignment horizontal="center" vertical="center" shrinkToFit="1"/>
    </xf>
    <xf numFmtId="177" fontId="10" fillId="0" borderId="1" xfId="1" applyNumberFormat="1" applyFont="1" applyBorder="1" applyAlignment="1">
      <alignment horizontal="center" vertical="center" shrinkToFit="1"/>
    </xf>
    <xf numFmtId="177" fontId="10" fillId="0" borderId="13" xfId="1" applyNumberFormat="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15" xfId="1" applyFont="1" applyBorder="1" applyAlignment="1">
      <alignment horizontal="center" vertical="center" shrinkToFit="1"/>
    </xf>
    <xf numFmtId="0" fontId="10" fillId="0" borderId="13" xfId="2" applyNumberFormat="1" applyFont="1" applyBorder="1" applyAlignment="1">
      <alignment horizontal="center" vertical="center" wrapText="1"/>
    </xf>
    <xf numFmtId="0" fontId="10" fillId="0" borderId="15" xfId="2" applyNumberFormat="1" applyFont="1" applyBorder="1" applyAlignment="1">
      <alignment horizontal="center" vertical="center" wrapText="1"/>
    </xf>
    <xf numFmtId="177" fontId="10" fillId="0" borderId="13" xfId="1" applyNumberFormat="1" applyFont="1" applyBorder="1" applyAlignment="1">
      <alignment vertical="center" shrinkToFit="1"/>
    </xf>
    <xf numFmtId="177" fontId="10" fillId="0" borderId="14" xfId="1" applyNumberFormat="1" applyFont="1" applyBorder="1" applyAlignment="1">
      <alignment vertical="center" shrinkToFit="1"/>
    </xf>
    <xf numFmtId="3" fontId="10" fillId="0" borderId="13" xfId="2" applyNumberFormat="1" applyFont="1" applyBorder="1" applyAlignment="1">
      <alignment vertical="center" shrinkToFit="1"/>
    </xf>
    <xf numFmtId="3" fontId="10" fillId="0" borderId="15" xfId="2" applyNumberFormat="1" applyFont="1" applyBorder="1" applyAlignment="1">
      <alignment vertical="center" shrinkToFit="1"/>
    </xf>
    <xf numFmtId="3" fontId="10" fillId="0" borderId="14" xfId="2" applyNumberFormat="1" applyFont="1" applyFill="1" applyBorder="1" applyAlignment="1">
      <alignment vertical="center" shrinkToFit="1"/>
    </xf>
    <xf numFmtId="3" fontId="10" fillId="0" borderId="15" xfId="2" applyNumberFormat="1" applyFont="1" applyFill="1" applyBorder="1" applyAlignment="1">
      <alignment vertical="center" shrinkToFit="1"/>
    </xf>
    <xf numFmtId="0" fontId="10" fillId="0" borderId="13" xfId="2" applyNumberFormat="1" applyFont="1" applyBorder="1" applyAlignment="1">
      <alignment horizontal="center" vertical="center" shrinkToFit="1"/>
    </xf>
    <xf numFmtId="0" fontId="10" fillId="0" borderId="14" xfId="2" applyNumberFormat="1" applyFont="1" applyBorder="1" applyAlignment="1">
      <alignment horizontal="center" vertical="center" shrinkToFit="1"/>
    </xf>
    <xf numFmtId="0" fontId="13" fillId="0" borderId="13"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6" xfId="1" applyFont="1" applyBorder="1" applyAlignment="1">
      <alignment horizontal="center" vertical="center"/>
    </xf>
    <xf numFmtId="0" fontId="13" fillId="0" borderId="20"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0" fillId="0" borderId="16"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0" xfId="1" applyFont="1" applyBorder="1" applyAlignment="1">
      <alignment horizontal="center" vertical="center"/>
    </xf>
    <xf numFmtId="0" fontId="10" fillId="0" borderId="9" xfId="1" applyFont="1" applyBorder="1" applyAlignment="1">
      <alignment horizontal="center" vertical="center"/>
    </xf>
    <xf numFmtId="0" fontId="10" fillId="0" borderId="6" xfId="1" applyFont="1" applyBorder="1" applyAlignment="1">
      <alignment horizontal="center" vertical="center"/>
    </xf>
    <xf numFmtId="0" fontId="10" fillId="0" borderId="13" xfId="1" applyFont="1" applyBorder="1" applyAlignment="1">
      <alignment horizontal="center" vertical="center"/>
    </xf>
    <xf numFmtId="0" fontId="0" fillId="0" borderId="15" xfId="0" applyBorder="1" applyAlignment="1">
      <alignment horizontal="center" vertical="center"/>
    </xf>
    <xf numFmtId="0" fontId="13" fillId="0" borderId="16" xfId="1" applyFont="1"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10" fillId="0" borderId="15" xfId="1" applyFont="1" applyBorder="1" applyAlignment="1">
      <alignment horizontal="center" vertical="center"/>
    </xf>
    <xf numFmtId="0" fontId="10" fillId="0" borderId="16" xfId="1" applyFont="1" applyBorder="1" applyAlignment="1">
      <alignment horizontal="left" vertical="center" indent="1"/>
    </xf>
    <xf numFmtId="0" fontId="10" fillId="0" borderId="20" xfId="1" applyFont="1" applyBorder="1" applyAlignment="1">
      <alignment horizontal="left" vertical="center" indent="1"/>
    </xf>
    <xf numFmtId="0" fontId="10" fillId="0" borderId="17" xfId="1" applyFont="1" applyBorder="1" applyAlignment="1">
      <alignment horizontal="left" vertical="center" indent="1"/>
    </xf>
    <xf numFmtId="0" fontId="13" fillId="0" borderId="17" xfId="1" applyFont="1" applyBorder="1" applyAlignment="1">
      <alignment horizontal="center" vertical="center"/>
    </xf>
    <xf numFmtId="0" fontId="13" fillId="0" borderId="9" xfId="1" applyFont="1" applyBorder="1" applyAlignment="1">
      <alignment horizontal="center" vertical="center"/>
    </xf>
    <xf numFmtId="0" fontId="13" fillId="0" borderId="6" xfId="1" applyFont="1" applyBorder="1" applyAlignment="1">
      <alignment horizontal="center" vertical="center"/>
    </xf>
    <xf numFmtId="0" fontId="13" fillId="0" borderId="18" xfId="1" applyFont="1" applyBorder="1" applyAlignment="1">
      <alignment horizontal="center" vertical="center"/>
    </xf>
    <xf numFmtId="0" fontId="10" fillId="0" borderId="9" xfId="1" applyFont="1" applyBorder="1" applyAlignment="1">
      <alignment horizontal="left" vertical="center" indent="1"/>
    </xf>
    <xf numFmtId="0" fontId="10" fillId="0" borderId="6" xfId="1" applyFont="1" applyBorder="1" applyAlignment="1">
      <alignment horizontal="left" vertical="center" indent="1"/>
    </xf>
    <xf numFmtId="0" fontId="10" fillId="0" borderId="18" xfId="1" applyFont="1" applyBorder="1" applyAlignment="1">
      <alignment horizontal="left" vertical="center" indent="1"/>
    </xf>
    <xf numFmtId="0" fontId="10" fillId="0" borderId="16"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7" xfId="1" applyFont="1" applyBorder="1" applyAlignment="1">
      <alignment horizontal="center" vertical="center" shrinkToFit="1"/>
    </xf>
    <xf numFmtId="0" fontId="10" fillId="0" borderId="18" xfId="1" applyFont="1" applyBorder="1" applyAlignment="1">
      <alignment horizontal="center" vertical="center" shrinkToFit="1"/>
    </xf>
    <xf numFmtId="0" fontId="13" fillId="0" borderId="13" xfId="1" applyFont="1" applyBorder="1" applyAlignment="1">
      <alignment vertical="center" wrapText="1"/>
    </xf>
    <xf numFmtId="0" fontId="0" fillId="0" borderId="14" xfId="0" applyBorder="1" applyAlignment="1">
      <alignment vertical="center" wrapText="1"/>
    </xf>
    <xf numFmtId="0" fontId="8" fillId="0" borderId="13"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Font="1"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cellXfs>
  <cellStyles count="3">
    <cellStyle name="桁区切り 2" xfId="2" xr:uid="{50296177-65C2-4D50-A0E7-6A1FD3298507}"/>
    <cellStyle name="標準" xfId="0" builtinId="0"/>
    <cellStyle name="標準 2 2" xfId="1" xr:uid="{053DEC08-01D3-44C7-91E1-9060EE64BE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17</xdr:col>
      <xdr:colOff>145676</xdr:colOff>
      <xdr:row>69</xdr:row>
      <xdr:rowOff>33618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558" y="7086600"/>
          <a:ext cx="11806518" cy="849181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２．共通事項</a:t>
          </a:r>
          <a:endPar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この農用地利用集積等促進計画（以下「本計画」という。）の定めるところにより設定される利用権は、１の各筆明細に定めるもののほか、次に定めるところによる。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（１）利用権の設定	</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１の各筆明細に記載された土地（以下「当該土地」という。）の利用権は、本計画の公告により設定される。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（２）借賃の増減額請求</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利用権を設定する者（以下「所有者」という。）及び利用権の設定を受ける者（以下「機構」という。）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（３）借賃の改訂</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本計画を定めた後、借賃の改訂に当たっては、農地法第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52</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条の農業委員会が提供する借賃の動向や地域関係者による協議結果等を勘案して、所有者、機構が協議して定める額に改訂する。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（４）借賃の支払猶予</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所有者は、機構が災害その他やむを得ない事由のため、１の各筆明細に記載された借賃の支払期限までに借賃の支払をすることができない場合には、相当と認められる期日までその支払を猶予する。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（５）転貸</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機構は当該土地を、所有者の同意を得ず第三者に転貸して当該転借人に使用及び収益させることができる。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（６）借賃の減額</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利用権の目的物が農地である場合で、目的物の転借人から機構に対して農地法（昭和</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27</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229</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条又は民法</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609</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条の規定に基づく借賃の減額請求があり、機構が当該借賃を減額する場合には、機構は所有者に対して、借賃の減額を請求することができる。減額されるべき額は、所有者及び機構が協議して定める。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目的物の一部が滅失その他の事由により使用及び収益をすることができなくなった場合で、機構又は転借人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所有者及び機構が協議して定め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（７）境界の明示</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所有者は、当該土地に設定する利用権の始期までに、自己の費用をもって現地において隣地との境界を明示する。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（８）障害の除去等</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は、地下埋設物、土壌汚染、軟弱地盤等、農地としての利用に支障をきたすものを除去したうえ機構に引き渡すとともに、利用権の存続期間中においては、利用権の行使の妨げとなる行為を行ってはなら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（９）修繕及び改良</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所有者は、機構及び転借人の責に帰すべき事由によらないで生じた当該土地の損耗について、自らの費用と責任において当該土地を修繕する。ただし、緊急を要するときその他所有者において修繕することができない場合で所有者の同意を得たときは、機構が修繕し又は転借人に修繕させることができる。この場合において、機構又は転借人が修繕の費用を支出したときは、所有者に対して、その費用の償還を請求す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機構は、所有者の同意を得て当該土地の改良を行い又は転借人に改良を行わせることができる。ただし、その改良が軽微である場合には所有者の同意を要しない。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修繕費又は改良費の負担及び償還は、別表１に定めたものを除き、民法、土地改良法等の法令に従う。</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）附属物の設置等</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機構が、当該土地に果樹等の永年性作物、ハウス等の農業用施設（以下「附属物」という。）の設置を行う場合には、機構は市町村及び農業委員会に事前に相談を行い、所有者の同意を得る。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また、機構が附属物の設置をした場合において、賃貸借又は使用貸借が終了したときは、当該附属物を収去する義務を負う。</a:t>
          </a:r>
        </a:p>
      </xdr:txBody>
    </xdr:sp>
    <xdr:clientData/>
  </xdr:twoCellAnchor>
  <xdr:twoCellAnchor>
    <xdr:from>
      <xdr:col>17</xdr:col>
      <xdr:colOff>425828</xdr:colOff>
      <xdr:row>32</xdr:row>
      <xdr:rowOff>0</xdr:rowOff>
    </xdr:from>
    <xdr:to>
      <xdr:col>34</xdr:col>
      <xdr:colOff>338983</xdr:colOff>
      <xdr:row>62</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770228" y="7086600"/>
          <a:ext cx="11571755" cy="6858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転借人が当該土地に附属物の設置を行うことについて、機構が同意しようとする場合には、機構は事前に設置について所有者の同意を得る。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また、転借人が所有者及び機構の同意を得て附属物を設置した場合において、賃貸借又は使用貸借が終了したときは、転借人は所有者に対して直接当該附属物を収去する義務を負い、機構は所有者に対して収去の義務を負わ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ア及びイの規定にかかわらず、所有者が附属物を収去しないことに同意しているときに限り、機構及び転借人は収去の義務を負わない。この場合、機構及び転借人が支出した費用については、所有者が費用償還に同意している場合に限り、機構及び転借人は所有者に対して償還の請求をす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）租税公課等の負担</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所有者は、当該土地に係る固定資産税その他の租税を負担する。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当該土地に係る農業保険法に基づく共済掛金及び賦課金は、転借人が負担する。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当該土地に係る土地改良区の賦課金等は、別表２に定めるところによるほかは、転借人が負担する。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エ　その他当該土地の通常の維持管理に要する経費は、転借人が負担する。</a:t>
          </a:r>
        </a:p>
        <a:p>
          <a:pPr algn="just">
            <a:lnSpc>
              <a:spcPts val="1400"/>
            </a:lnSpc>
            <a:spcAft>
              <a:spcPts val="0"/>
            </a:spcAft>
          </a:pP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(12) </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賃貸借又は使用貸借の解除</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機構は、「農地中間管理事業の推進に関する法律」（平成</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25</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号又は第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号に該当するときは、知事の承認を受けて、利用権に係る賃貸借又は使用貸借を解除することができる。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13</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）賃貸借又は使用貸借の終了</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天災地変その他、所有者及び機構並びに転借人の責に帰すべからざる理由により当該土地の全部が滅失その他の事由により使用及び収益をすることができなくなった場合には、本計画の定めるところにより設定された利用権に係る賃貸借又は使用貸借は終了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14</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）目的物の返還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賃貸借又は使用貸借が終了したときは、機構は、その終了の日から３０日以内に、所有者に対して、当該土地を原状に回復して返還する（附属物の取扱いについては（</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）による。）。ただし、災害その他の不可抗力、修繕若しくは改良行為又は当該土地の通常の利用によって生じた形質の変更については、機構は、原状回復の義務を負わない。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15</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）利用権に関する事項の変更の禁止</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所有者及び機構は、本計画の定めるところにより設定される利用権に関する事項は変更しないものとする。ただし、所有者、機構及び市町村が協議のうえ、真にやむを得ないと認められる場合は、この限りでない。</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16</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）利用権取得者の責務</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機構は、転借人に対し、本計画に定めるところに従い、当該土地を効率的かつ適正に利用するよう指導するものとする。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17</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）機構関連基盤整備事業の実施</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機構が１５年以上の借受け期間を設定した農用地等については、土地改良法（昭和</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24</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195</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87</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3</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第</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項の土地改良事業が行われることがある。</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a:t>
          </a:r>
          <a:r>
            <a:rPr lang="en-US" altLang="ja-JP"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18</a:t>
          </a: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）その他</a:t>
          </a:r>
        </a:p>
        <a:p>
          <a:pPr algn="just">
            <a:lnSpc>
              <a:spcPts val="1400"/>
            </a:lnSpc>
            <a:spcAft>
              <a:spcPts val="0"/>
            </a:spcAft>
          </a:pPr>
          <a:r>
            <a:rPr lang="ja-JP" altLang="en-US" sz="105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本計画に定めのない事項及び本計画に疑義が生じたときは、所有者、機構及び市町村が協議して定める。</a:t>
          </a:r>
        </a:p>
        <a:p>
          <a:pPr algn="just">
            <a:lnSpc>
              <a:spcPts val="1400"/>
            </a:lnSpc>
            <a:spcAft>
              <a:spcPts val="0"/>
            </a:spcAft>
          </a:pPr>
          <a:endParaRPr lang="ja-JP" sz="10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7620</xdr:colOff>
          <xdr:row>10</xdr:row>
          <xdr:rowOff>251460</xdr:rowOff>
        </xdr:from>
        <xdr:to>
          <xdr:col>37</xdr:col>
          <xdr:colOff>609600</xdr:colOff>
          <xdr:row>12</xdr:row>
          <xdr:rowOff>53340</xdr:rowOff>
        </xdr:to>
        <xdr:sp macro="" textlink="">
          <xdr:nvSpPr>
            <xdr:cNvPr id="3073" name="Label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106617</xdr:colOff>
      <xdr:row>18</xdr:row>
      <xdr:rowOff>169688</xdr:rowOff>
    </xdr:from>
    <xdr:to>
      <xdr:col>34</xdr:col>
      <xdr:colOff>115059</xdr:colOff>
      <xdr:row>31</xdr:row>
      <xdr:rowOff>219808</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667437" y="6875288"/>
          <a:ext cx="6447342" cy="3143840"/>
          <a:chOff x="7378274" y="6314673"/>
          <a:chExt cx="6480000" cy="3147539"/>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378274" y="6314673"/>
            <a:ext cx="6480000" cy="1833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（記載注意等）</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（１）この各筆明細は、権利の設定を受ける者ごとに別葉とする。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（２）（</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C</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）欄の「面積」は、土地登記簿によるものとし、土地改良事業による一時利用の指定を受けた土地の場合には、実測面積を（　）書きで下段に２段書きする。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なお、１筆の一部について利用権が設定される場合には、○○○○㎡の内○○○㎡と記載し、当該部分を特定することのできる</a:t>
            </a:r>
            <a:r>
              <a:rPr lang="ja-JP" altLang="en-US" sz="7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図面を添付するものとする。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（３）（Ｆ）欄の「権利の種類」は、「賃借権」又は「使用貸借権」のいずれかを記載する。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物納の場合は、（Ｆ）欄の「権利の種類」に「賃借権」と記載する。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（４）（Ｆ）欄の「利用内容」は、賃借権の設定等による当該土地の利用目的（例：水田、普通畑、樹園地、農業用施設用地）を記載する。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（５）（Ｆ）欄の「借賃」は、設定又は移転を受ける権利が賃借権である場合に、当該土地の１年分の借賃の額を記載する。</a:t>
            </a:r>
            <a:b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b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物納の場合は、（Ｆ）欄の「借賃」に「米○○</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kg</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」又は「現金○○円」と記載する。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（６）（</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G</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）欄の「借賃の支払の相手方」は、当該土地が共有地の場合には、特定の者（代表者）を記載することができる。</a:t>
            </a: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（７）（</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H</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）欄の「借賃の支払方法」は、借賃の支払期限（</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月）と支払方法（口座）を記載する。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物納の場合は、（</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H</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）欄の「借賃の支払方法」に「物納」と記載する。</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78274" y="8181437"/>
            <a:ext cx="6480000" cy="515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（機構関連基盤整備事業についての説明）</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機構が１５年以上の借受け期間を設定した農用地等については、土地改良法（昭和</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24</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年法律第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195</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号）第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87</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条の</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3</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項の土地改良事業が行われることがあります。</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378274" y="8627105"/>
            <a:ext cx="6480000" cy="835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UD デジタル 教科書体 NK-R" panose="02020400000000000000" pitchFamily="18" charset="-128"/>
                <a:ea typeface="UD デジタル 教科書体 NK-R" panose="02020400000000000000" pitchFamily="18" charset="-128"/>
              </a:rPr>
              <a:t>(</a:t>
            </a:r>
            <a:r>
              <a:rPr kumimoji="1" lang="ja-JP" altLang="en-US" sz="700">
                <a:latin typeface="UD デジタル 教科書体 NK-R" panose="02020400000000000000" pitchFamily="18" charset="-128"/>
                <a:ea typeface="UD デジタル 教科書体 NK-R" panose="02020400000000000000" pitchFamily="18" charset="-128"/>
              </a:rPr>
              <a:t>物納についての説明）</a:t>
            </a:r>
            <a:endParaRPr kumimoji="1" lang="en-US" altLang="ja-JP" sz="700">
              <a:latin typeface="UD デジタル 教科書体 NK-R" panose="02020400000000000000" pitchFamily="18" charset="-128"/>
              <a:ea typeface="UD デジタル 教科書体 NK-R" panose="02020400000000000000" pitchFamily="18" charset="-128"/>
            </a:endParaRPr>
          </a:p>
          <a:p>
            <a:r>
              <a:rPr kumimoji="1" lang="ja-JP" altLang="en-US" sz="700">
                <a:latin typeface="UD デジタル 教科書体 NK-R" panose="02020400000000000000" pitchFamily="18" charset="-128"/>
                <a:ea typeface="UD デジタル 教科書体 NK-R" panose="02020400000000000000" pitchFamily="18" charset="-128"/>
              </a:rPr>
              <a:t>（１）物納は主食用米または現金による直接支払いとする。</a:t>
            </a:r>
          </a:p>
          <a:p>
            <a:r>
              <a:rPr kumimoji="1" lang="ja-JP" altLang="en-US" sz="700">
                <a:latin typeface="UD デジタル 教科書体 NK-R" panose="02020400000000000000" pitchFamily="18" charset="-128"/>
                <a:ea typeface="UD デジタル 教科書体 NK-R" panose="02020400000000000000" pitchFamily="18" charset="-128"/>
              </a:rPr>
              <a:t>（２）物納の引き渡しについては、権利の設定を受ける者（公益財団法人群馬県農業公社）を介せず転貸を受ける者（農地耕作者）自らの責任により直接中間管理権を</a:t>
            </a:r>
            <a:endParaRPr kumimoji="1" lang="en-US" altLang="ja-JP" sz="700">
              <a:latin typeface="UD デジタル 教科書体 NK-R" panose="02020400000000000000" pitchFamily="18" charset="-128"/>
              <a:ea typeface="UD デジタル 教科書体 NK-R" panose="02020400000000000000" pitchFamily="18" charset="-128"/>
            </a:endParaRPr>
          </a:p>
          <a:p>
            <a:r>
              <a:rPr kumimoji="1" lang="ja-JP" altLang="en-US" sz="700">
                <a:latin typeface="UD デジタル 教科書体 NK-R" panose="02020400000000000000" pitchFamily="18" charset="-128"/>
                <a:ea typeface="UD デジタル 教科書体 NK-R" panose="02020400000000000000" pitchFamily="18" charset="-128"/>
              </a:rPr>
              <a:t>　　　設定する者（土地所有者）に対して行う。</a:t>
            </a:r>
            <a:endParaRPr kumimoji="1" lang="en-US" altLang="ja-JP" sz="700">
              <a:latin typeface="UD デジタル 教科書体 NK-R" panose="02020400000000000000" pitchFamily="18" charset="-128"/>
              <a:ea typeface="UD デジタル 教科書体 NK-R" panose="02020400000000000000" pitchFamily="18" charset="-128"/>
            </a:endParaRPr>
          </a:p>
          <a:p>
            <a:r>
              <a:rPr kumimoji="1" lang="ja-JP" altLang="en-US" sz="700">
                <a:latin typeface="UD デジタル 教科書体 NK-R" panose="02020400000000000000" pitchFamily="18" charset="-128"/>
                <a:ea typeface="UD デジタル 教科書体 NK-R" panose="02020400000000000000" pitchFamily="18" charset="-128"/>
              </a:rPr>
              <a:t>（</a:t>
            </a:r>
            <a:r>
              <a:rPr kumimoji="1" lang="en-US" altLang="ja-JP" sz="700">
                <a:latin typeface="UD デジタル 教科書体 NK-R" panose="02020400000000000000" pitchFamily="18" charset="-128"/>
                <a:ea typeface="UD デジタル 教科書体 NK-R" panose="02020400000000000000" pitchFamily="18" charset="-128"/>
              </a:rPr>
              <a:t>3</a:t>
            </a:r>
            <a:r>
              <a:rPr kumimoji="1" lang="ja-JP" altLang="en-US" sz="700">
                <a:latin typeface="UD デジタル 教科書体 NK-R" panose="02020400000000000000" pitchFamily="18" charset="-128"/>
                <a:ea typeface="UD デジタル 教科書体 NK-R" panose="02020400000000000000" pitchFamily="18" charset="-128"/>
              </a:rPr>
              <a:t>）物納による紛争が生じた場合は、当事者となる中間管理権を設定する者（土地所有者）と転貸を受ける者（農地耕作者）が責任をもって協議し解決する。</a:t>
            </a:r>
            <a:endParaRPr kumimoji="1" lang="en-US" altLang="ja-JP" sz="700">
              <a:latin typeface="UD デジタル 教科書体 NK-R" panose="02020400000000000000" pitchFamily="18" charset="-128"/>
              <a:ea typeface="UD デジタル 教科書体 NK-R" panose="02020400000000000000" pitchFamily="18"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01\kyouyu\22%20&#12288;&#36786;&#22320;&#20013;&#38291;&#31649;&#29702;\&#29287;&#21475;\00%20&#26032;&#20307;&#21046;\7%20&#24066;&#30010;&#26449;&#29992;Excel\NTTD&#20316;&#25104;\08%200309&#12469;&#12531;&#12503;&#12523;\0309nouchi%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ワークシート"/>
      <sheetName val="入力シート"/>
      <sheetName val="CSV作成"/>
      <sheetName val="エラー"/>
      <sheetName val="年間スケ（一括） (3)"/>
      <sheetName val="年間スケ（一括） (2)"/>
      <sheetName val="年間スケ（一括）"/>
      <sheetName val="提出書類一覧"/>
      <sheetName val="ﾁｪｯｸﾘｽﾄ"/>
      <sheetName val="一括方式（出し手）"/>
      <sheetName val="一括方式（受け手）"/>
      <sheetName val="適格法人"/>
      <sheetName val="他法人"/>
      <sheetName val="適格法人の証明"/>
      <sheetName val="利用集積計画（案）鏡文章"/>
      <sheetName val="６号別紙"/>
      <sheetName val="口座振込依頼書"/>
      <sheetName val="口座収集通知文（貸手用）"/>
      <sheetName val="口座収集通知文（借手用）"/>
      <sheetName val="賃料お知らせ "/>
    </sheetNames>
    <sheetDataSet>
      <sheetData sheetId="0">
        <row r="2">
          <cell r="A2">
            <v>1</v>
          </cell>
          <cell r="B2">
            <v>1</v>
          </cell>
          <cell r="C2" t="str">
            <v>1-1</v>
          </cell>
          <cell r="D2">
            <v>1</v>
          </cell>
          <cell r="E2">
            <v>1</v>
          </cell>
          <cell r="F2" t="str">
            <v>1-1</v>
          </cell>
          <cell r="G2">
            <v>4</v>
          </cell>
          <cell r="H2"/>
          <cell r="I2" t="str">
            <v>前橋市</v>
          </cell>
          <cell r="J2" t="str">
            <v>前橋市</v>
          </cell>
          <cell r="K2" t="str">
            <v>下増田町</v>
          </cell>
          <cell r="L2" t="str">
            <v/>
          </cell>
          <cell r="M2" t="str">
            <v>１４８６－１</v>
          </cell>
          <cell r="N2" t="str">
            <v>田</v>
          </cell>
          <cell r="O2" t="str">
            <v>水田</v>
          </cell>
          <cell r="P2">
            <v>1264</v>
          </cell>
          <cell r="Q2">
            <v>1264</v>
          </cell>
          <cell r="R2"/>
          <cell r="S2"/>
          <cell r="T2" t="str">
            <v>個人</v>
          </cell>
          <cell r="U2" t="str">
            <v>阿久津　實</v>
          </cell>
          <cell r="V2" t="str">
            <v>379-2113</v>
          </cell>
          <cell r="W2" t="str">
            <v>前橋市下増田町９５２－１</v>
          </cell>
          <cell r="X2" t="str">
            <v>027-266-2723</v>
          </cell>
          <cell r="Y2" t="str">
            <v/>
          </cell>
          <cell r="Z2">
            <v>44713</v>
          </cell>
          <cell r="AA2">
            <v>48365</v>
          </cell>
          <cell r="AB2">
            <v>10</v>
          </cell>
          <cell r="AC2" t="str">
            <v>一括方式</v>
          </cell>
          <cell r="AD2"/>
          <cell r="AE2">
            <v>5000</v>
          </cell>
          <cell r="AF2">
            <v>6320</v>
          </cell>
          <cell r="AG2"/>
          <cell r="AH2" t="str">
            <v/>
          </cell>
          <cell r="AI2"/>
          <cell r="AJ2"/>
          <cell r="AK2"/>
          <cell r="AL2"/>
          <cell r="AM2"/>
          <cell r="AN2"/>
          <cell r="AO2"/>
          <cell r="AP2"/>
          <cell r="AQ2"/>
          <cell r="AR2"/>
          <cell r="AS2"/>
          <cell r="AT2"/>
          <cell r="AU2"/>
          <cell r="AV2"/>
          <cell r="AW2"/>
          <cell r="AX2"/>
          <cell r="AY2"/>
          <cell r="AZ2"/>
          <cell r="BA2"/>
          <cell r="BB2" t="str">
            <v>2022</v>
          </cell>
          <cell r="BC2"/>
          <cell r="BD2" t="str">
            <v>農地所有適格法人</v>
          </cell>
          <cell r="BE2" t="str">
            <v>農事組合法人　マスダ　代表理事　原　義男</v>
          </cell>
          <cell r="BF2" t="str">
            <v>379-2113</v>
          </cell>
          <cell r="BG2" t="str">
            <v>前橋市下増田町８８６</v>
          </cell>
          <cell r="BH2" t="str">
            <v>027-266-4870</v>
          </cell>
          <cell r="BI2" t="str">
            <v/>
          </cell>
          <cell r="BJ2">
            <v>44713</v>
          </cell>
          <cell r="BK2">
            <v>48365</v>
          </cell>
          <cell r="BL2">
            <v>10</v>
          </cell>
          <cell r="BM2" t="str">
            <v/>
          </cell>
          <cell r="BN2">
            <v>5000</v>
          </cell>
          <cell r="BO2">
            <v>6320</v>
          </cell>
          <cell r="BP2" t="str">
            <v/>
          </cell>
          <cell r="BQ2"/>
          <cell r="BR2"/>
          <cell r="BS2"/>
          <cell r="BT2"/>
          <cell r="BU2"/>
          <cell r="BV2"/>
          <cell r="BW2"/>
        </row>
        <row r="3">
          <cell r="A3">
            <v>1</v>
          </cell>
          <cell r="B3">
            <v>2</v>
          </cell>
          <cell r="C3" t="str">
            <v>1-2</v>
          </cell>
          <cell r="D3">
            <v>1</v>
          </cell>
          <cell r="E3">
            <v>2</v>
          </cell>
          <cell r="F3" t="str">
            <v>1-2</v>
          </cell>
          <cell r="G3">
            <v>5</v>
          </cell>
          <cell r="H3"/>
          <cell r="I3" t="str">
            <v>前橋市</v>
          </cell>
          <cell r="J3" t="str">
            <v>前橋市</v>
          </cell>
          <cell r="K3" t="str">
            <v>下増田町</v>
          </cell>
          <cell r="L3" t="str">
            <v/>
          </cell>
          <cell r="M3" t="str">
            <v>１４８６－２</v>
          </cell>
          <cell r="N3" t="str">
            <v>田</v>
          </cell>
          <cell r="O3" t="str">
            <v>水田</v>
          </cell>
          <cell r="P3">
            <v>1623</v>
          </cell>
          <cell r="Q3">
            <v>1623</v>
          </cell>
          <cell r="R3"/>
          <cell r="S3"/>
          <cell r="T3" t="str">
            <v>個人</v>
          </cell>
          <cell r="U3" t="str">
            <v>阿久津　實</v>
          </cell>
          <cell r="V3" t="str">
            <v>379-2113</v>
          </cell>
          <cell r="W3" t="str">
            <v>前橋市下増田町９５２－１</v>
          </cell>
          <cell r="X3" t="str">
            <v>027-266-2723</v>
          </cell>
          <cell r="Y3" t="str">
            <v/>
          </cell>
          <cell r="Z3">
            <v>44713</v>
          </cell>
          <cell r="AA3">
            <v>48365</v>
          </cell>
          <cell r="AB3">
            <v>10</v>
          </cell>
          <cell r="AC3" t="str">
            <v>一括方式</v>
          </cell>
          <cell r="AD3"/>
          <cell r="AE3">
            <v>5000</v>
          </cell>
          <cell r="AF3">
            <v>8115</v>
          </cell>
          <cell r="AG3"/>
          <cell r="AH3" t="str">
            <v/>
          </cell>
          <cell r="AI3"/>
          <cell r="AJ3"/>
          <cell r="AK3"/>
          <cell r="AL3"/>
          <cell r="AM3"/>
          <cell r="AN3"/>
          <cell r="AO3"/>
          <cell r="AP3"/>
          <cell r="AQ3"/>
          <cell r="AR3"/>
          <cell r="AS3"/>
          <cell r="AT3"/>
          <cell r="AU3"/>
          <cell r="AV3"/>
          <cell r="AW3"/>
          <cell r="AX3"/>
          <cell r="AY3"/>
          <cell r="AZ3"/>
          <cell r="BA3"/>
          <cell r="BB3" t="str">
            <v>2022</v>
          </cell>
          <cell r="BC3"/>
          <cell r="BD3" t="str">
            <v>農地所有適格法人</v>
          </cell>
          <cell r="BE3" t="str">
            <v>農事組合法人　マスダ　代表理事　原　義男</v>
          </cell>
          <cell r="BF3" t="str">
            <v>379-2113</v>
          </cell>
          <cell r="BG3" t="str">
            <v>前橋市下増田町８８６</v>
          </cell>
          <cell r="BH3" t="str">
            <v>027-266-4870</v>
          </cell>
          <cell r="BI3" t="str">
            <v/>
          </cell>
          <cell r="BJ3">
            <v>44713</v>
          </cell>
          <cell r="BK3">
            <v>48365</v>
          </cell>
          <cell r="BL3">
            <v>10</v>
          </cell>
          <cell r="BM3" t="str">
            <v/>
          </cell>
          <cell r="BN3">
            <v>5000</v>
          </cell>
          <cell r="BO3">
            <v>8115</v>
          </cell>
          <cell r="BP3" t="str">
            <v/>
          </cell>
          <cell r="BQ3"/>
          <cell r="BR3"/>
          <cell r="BS3"/>
          <cell r="BT3"/>
          <cell r="BU3"/>
          <cell r="BV3"/>
          <cell r="BW3"/>
        </row>
        <row r="4">
          <cell r="A4">
            <v>1</v>
          </cell>
          <cell r="B4">
            <v>3</v>
          </cell>
          <cell r="C4" t="str">
            <v>1-3</v>
          </cell>
          <cell r="D4">
            <v>1</v>
          </cell>
          <cell r="E4">
            <v>3</v>
          </cell>
          <cell r="F4" t="str">
            <v>1-3</v>
          </cell>
          <cell r="G4">
            <v>6</v>
          </cell>
          <cell r="H4"/>
          <cell r="I4" t="str">
            <v>前橋市</v>
          </cell>
          <cell r="J4" t="str">
            <v>前橋市</v>
          </cell>
          <cell r="K4" t="str">
            <v>下増田町</v>
          </cell>
          <cell r="L4" t="str">
            <v/>
          </cell>
          <cell r="M4" t="str">
            <v>１４８６－３</v>
          </cell>
          <cell r="N4" t="str">
            <v>田</v>
          </cell>
          <cell r="O4" t="str">
            <v>水田</v>
          </cell>
          <cell r="P4">
            <v>1547</v>
          </cell>
          <cell r="Q4">
            <v>1547</v>
          </cell>
          <cell r="R4"/>
          <cell r="S4"/>
          <cell r="T4" t="str">
            <v>個人</v>
          </cell>
          <cell r="U4" t="str">
            <v>阿久津　實</v>
          </cell>
          <cell r="V4" t="str">
            <v>379-2113</v>
          </cell>
          <cell r="W4" t="str">
            <v>前橋市下増田町９５２－１</v>
          </cell>
          <cell r="X4" t="str">
            <v>027-266-2723</v>
          </cell>
          <cell r="Y4" t="str">
            <v/>
          </cell>
          <cell r="Z4">
            <v>44713</v>
          </cell>
          <cell r="AA4">
            <v>48365</v>
          </cell>
          <cell r="AB4">
            <v>10</v>
          </cell>
          <cell r="AC4" t="str">
            <v>一括方式</v>
          </cell>
          <cell r="AD4"/>
          <cell r="AE4">
            <v>5000</v>
          </cell>
          <cell r="AF4">
            <v>7735</v>
          </cell>
          <cell r="AG4"/>
          <cell r="AH4" t="str">
            <v/>
          </cell>
          <cell r="AI4"/>
          <cell r="AJ4"/>
          <cell r="AK4"/>
          <cell r="AL4"/>
          <cell r="AM4"/>
          <cell r="AN4"/>
          <cell r="AO4"/>
          <cell r="AP4"/>
          <cell r="AQ4"/>
          <cell r="AR4"/>
          <cell r="AS4"/>
          <cell r="AT4"/>
          <cell r="AU4"/>
          <cell r="AV4"/>
          <cell r="AW4"/>
          <cell r="AX4"/>
          <cell r="AY4"/>
          <cell r="AZ4"/>
          <cell r="BA4"/>
          <cell r="BB4" t="str">
            <v>2022</v>
          </cell>
          <cell r="BC4"/>
          <cell r="BD4" t="str">
            <v>農地所有適格法人</v>
          </cell>
          <cell r="BE4" t="str">
            <v>農事組合法人　マスダ　代表理事　原　義男</v>
          </cell>
          <cell r="BF4" t="str">
            <v>379-2113</v>
          </cell>
          <cell r="BG4" t="str">
            <v>前橋市下増田町８８６</v>
          </cell>
          <cell r="BH4" t="str">
            <v>027-266-4870</v>
          </cell>
          <cell r="BI4" t="str">
            <v/>
          </cell>
          <cell r="BJ4">
            <v>44713</v>
          </cell>
          <cell r="BK4">
            <v>48365</v>
          </cell>
          <cell r="BL4">
            <v>10</v>
          </cell>
          <cell r="BM4" t="str">
            <v/>
          </cell>
          <cell r="BN4">
            <v>5000</v>
          </cell>
          <cell r="BO4">
            <v>7735</v>
          </cell>
          <cell r="BP4" t="str">
            <v/>
          </cell>
          <cell r="BQ4"/>
          <cell r="BR4"/>
          <cell r="BS4"/>
          <cell r="BT4"/>
          <cell r="BU4"/>
          <cell r="BV4"/>
          <cell r="BW4"/>
        </row>
        <row r="5">
          <cell r="A5">
            <v>1</v>
          </cell>
          <cell r="B5">
            <v>4</v>
          </cell>
          <cell r="C5" t="str">
            <v>1-4</v>
          </cell>
          <cell r="D5">
            <v>1</v>
          </cell>
          <cell r="E5">
            <v>4</v>
          </cell>
          <cell r="F5" t="str">
            <v>1-4</v>
          </cell>
          <cell r="G5">
            <v>7</v>
          </cell>
          <cell r="H5"/>
          <cell r="I5" t="str">
            <v>前橋市</v>
          </cell>
          <cell r="J5" t="str">
            <v>前橋市</v>
          </cell>
          <cell r="K5" t="str">
            <v>下増田町</v>
          </cell>
          <cell r="L5" t="str">
            <v/>
          </cell>
          <cell r="M5" t="str">
            <v>１５２０－１</v>
          </cell>
          <cell r="N5" t="str">
            <v>田</v>
          </cell>
          <cell r="O5" t="str">
            <v>水田</v>
          </cell>
          <cell r="P5">
            <v>1059</v>
          </cell>
          <cell r="Q5">
            <v>1059</v>
          </cell>
          <cell r="R5"/>
          <cell r="S5"/>
          <cell r="T5" t="str">
            <v>個人</v>
          </cell>
          <cell r="U5" t="str">
            <v>阿久津　實</v>
          </cell>
          <cell r="V5" t="str">
            <v>379-2113</v>
          </cell>
          <cell r="W5" t="str">
            <v>前橋市下増田町９５２－１</v>
          </cell>
          <cell r="X5" t="str">
            <v>027-266-2723</v>
          </cell>
          <cell r="Y5" t="str">
            <v/>
          </cell>
          <cell r="Z5">
            <v>44713</v>
          </cell>
          <cell r="AA5">
            <v>48365</v>
          </cell>
          <cell r="AB5">
            <v>10</v>
          </cell>
          <cell r="AC5" t="str">
            <v>一括方式</v>
          </cell>
          <cell r="AD5"/>
          <cell r="AE5">
            <v>5000</v>
          </cell>
          <cell r="AF5">
            <v>5295</v>
          </cell>
          <cell r="AG5"/>
          <cell r="AH5" t="str">
            <v/>
          </cell>
          <cell r="AI5"/>
          <cell r="AJ5"/>
          <cell r="AK5"/>
          <cell r="AL5"/>
          <cell r="AM5"/>
          <cell r="AN5"/>
          <cell r="AO5"/>
          <cell r="AP5"/>
          <cell r="AQ5"/>
          <cell r="AR5"/>
          <cell r="AS5"/>
          <cell r="AT5"/>
          <cell r="AU5"/>
          <cell r="AV5"/>
          <cell r="AW5"/>
          <cell r="AX5"/>
          <cell r="AY5"/>
          <cell r="AZ5"/>
          <cell r="BA5"/>
          <cell r="BB5" t="str">
            <v>2022</v>
          </cell>
          <cell r="BC5"/>
          <cell r="BD5" t="str">
            <v>農地所有適格法人</v>
          </cell>
          <cell r="BE5" t="str">
            <v>農事組合法人　マスダ　代表理事　原　義男</v>
          </cell>
          <cell r="BF5" t="str">
            <v>379-2113</v>
          </cell>
          <cell r="BG5" t="str">
            <v>前橋市下増田町８８６</v>
          </cell>
          <cell r="BH5" t="str">
            <v>027-266-4870</v>
          </cell>
          <cell r="BI5" t="str">
            <v/>
          </cell>
          <cell r="BJ5">
            <v>44713</v>
          </cell>
          <cell r="BK5">
            <v>48365</v>
          </cell>
          <cell r="BL5">
            <v>10</v>
          </cell>
          <cell r="BM5" t="str">
            <v/>
          </cell>
          <cell r="BN5">
            <v>5000</v>
          </cell>
          <cell r="BO5">
            <v>5295</v>
          </cell>
          <cell r="BP5" t="str">
            <v/>
          </cell>
          <cell r="BQ5"/>
          <cell r="BR5"/>
          <cell r="BS5"/>
          <cell r="BT5"/>
          <cell r="BU5"/>
          <cell r="BV5"/>
          <cell r="BW5"/>
        </row>
        <row r="6">
          <cell r="A6">
            <v>1</v>
          </cell>
          <cell r="B6">
            <v>5</v>
          </cell>
          <cell r="C6" t="str">
            <v>1-5</v>
          </cell>
          <cell r="D6">
            <v>1</v>
          </cell>
          <cell r="E6">
            <v>5</v>
          </cell>
          <cell r="F6" t="str">
            <v>1-5</v>
          </cell>
          <cell r="G6">
            <v>8</v>
          </cell>
          <cell r="H6"/>
          <cell r="I6" t="str">
            <v>前橋市</v>
          </cell>
          <cell r="J6" t="str">
            <v>前橋市</v>
          </cell>
          <cell r="K6" t="str">
            <v>下増田町</v>
          </cell>
          <cell r="L6" t="str">
            <v/>
          </cell>
          <cell r="M6" t="str">
            <v>１５２０－２</v>
          </cell>
          <cell r="N6" t="str">
            <v>田</v>
          </cell>
          <cell r="O6" t="str">
            <v>水田</v>
          </cell>
          <cell r="P6">
            <v>779</v>
          </cell>
          <cell r="Q6">
            <v>779</v>
          </cell>
          <cell r="R6"/>
          <cell r="S6"/>
          <cell r="T6" t="str">
            <v>個人</v>
          </cell>
          <cell r="U6" t="str">
            <v>阿久津　實</v>
          </cell>
          <cell r="V6" t="str">
            <v>379-2113</v>
          </cell>
          <cell r="W6" t="str">
            <v>前橋市下増田町９５２－１</v>
          </cell>
          <cell r="X6" t="str">
            <v>027-266-2723</v>
          </cell>
          <cell r="Y6" t="str">
            <v/>
          </cell>
          <cell r="Z6">
            <v>44713</v>
          </cell>
          <cell r="AA6">
            <v>48365</v>
          </cell>
          <cell r="AB6">
            <v>10</v>
          </cell>
          <cell r="AC6" t="str">
            <v>一括方式</v>
          </cell>
          <cell r="AD6"/>
          <cell r="AE6">
            <v>5000</v>
          </cell>
          <cell r="AF6">
            <v>3895</v>
          </cell>
          <cell r="AG6"/>
          <cell r="AH6" t="str">
            <v/>
          </cell>
          <cell r="AI6"/>
          <cell r="AJ6"/>
          <cell r="AK6"/>
          <cell r="AL6"/>
          <cell r="AM6"/>
          <cell r="AN6"/>
          <cell r="AO6"/>
          <cell r="AP6"/>
          <cell r="AQ6"/>
          <cell r="AR6"/>
          <cell r="AS6"/>
          <cell r="AT6"/>
          <cell r="AU6"/>
          <cell r="AV6"/>
          <cell r="AW6"/>
          <cell r="AX6"/>
          <cell r="AY6"/>
          <cell r="AZ6"/>
          <cell r="BA6"/>
          <cell r="BB6" t="str">
            <v>2022</v>
          </cell>
          <cell r="BC6"/>
          <cell r="BD6" t="str">
            <v>農地所有適格法人</v>
          </cell>
          <cell r="BE6" t="str">
            <v>農事組合法人　マスダ　代表理事　原　義男</v>
          </cell>
          <cell r="BF6" t="str">
            <v>379-2113</v>
          </cell>
          <cell r="BG6" t="str">
            <v>前橋市下増田町８８６</v>
          </cell>
          <cell r="BH6" t="str">
            <v>027-266-4870</v>
          </cell>
          <cell r="BI6" t="str">
            <v/>
          </cell>
          <cell r="BJ6">
            <v>44713</v>
          </cell>
          <cell r="BK6">
            <v>48365</v>
          </cell>
          <cell r="BL6">
            <v>10</v>
          </cell>
          <cell r="BM6" t="str">
            <v/>
          </cell>
          <cell r="BN6">
            <v>5000</v>
          </cell>
          <cell r="BO6">
            <v>3895</v>
          </cell>
          <cell r="BP6" t="str">
            <v/>
          </cell>
          <cell r="BQ6"/>
          <cell r="BR6"/>
          <cell r="BS6"/>
          <cell r="BT6"/>
          <cell r="BU6"/>
          <cell r="BV6"/>
          <cell r="BW6"/>
        </row>
        <row r="7">
          <cell r="A7">
            <v>2</v>
          </cell>
          <cell r="B7">
            <v>1</v>
          </cell>
          <cell r="C7" t="str">
            <v>2-1</v>
          </cell>
          <cell r="D7">
            <v>2</v>
          </cell>
          <cell r="E7">
            <v>1</v>
          </cell>
          <cell r="F7" t="str">
            <v>2-1</v>
          </cell>
          <cell r="G7">
            <v>14</v>
          </cell>
          <cell r="H7"/>
          <cell r="I7" t="str">
            <v>前橋市</v>
          </cell>
          <cell r="J7" t="str">
            <v>前橋市</v>
          </cell>
          <cell r="K7" t="str">
            <v>東大室町</v>
          </cell>
          <cell r="L7" t="str">
            <v/>
          </cell>
          <cell r="M7" t="str">
            <v>１０００－１</v>
          </cell>
          <cell r="N7" t="str">
            <v>田</v>
          </cell>
          <cell r="O7" t="str">
            <v>水田</v>
          </cell>
          <cell r="P7">
            <v>2093</v>
          </cell>
          <cell r="Q7">
            <v>2093</v>
          </cell>
          <cell r="R7"/>
          <cell r="S7"/>
          <cell r="T7" t="str">
            <v>個人</v>
          </cell>
          <cell r="U7" t="str">
            <v>阿佐見　恵多</v>
          </cell>
          <cell r="V7" t="str">
            <v>372-0021</v>
          </cell>
          <cell r="W7" t="str">
            <v>伊勢崎市上諏訪町１２３４－２　フィレンツェ・グラッツィアＣ</v>
          </cell>
          <cell r="X7" t="str">
            <v>000-000-0000</v>
          </cell>
          <cell r="Y7" t="str">
            <v>080-1326-5754</v>
          </cell>
          <cell r="Z7">
            <v>44713</v>
          </cell>
          <cell r="AA7">
            <v>48365</v>
          </cell>
          <cell r="AB7">
            <v>10</v>
          </cell>
          <cell r="AC7" t="str">
            <v>一括方式</v>
          </cell>
          <cell r="AD7"/>
          <cell r="AE7">
            <v>5350</v>
          </cell>
          <cell r="AF7">
            <v>11197</v>
          </cell>
          <cell r="AG7"/>
          <cell r="AH7" t="str">
            <v/>
          </cell>
          <cell r="AI7"/>
          <cell r="AJ7"/>
          <cell r="AK7"/>
          <cell r="AL7"/>
          <cell r="AM7"/>
          <cell r="AN7"/>
          <cell r="AO7"/>
          <cell r="AP7"/>
          <cell r="AQ7"/>
          <cell r="AR7"/>
          <cell r="AS7"/>
          <cell r="AT7"/>
          <cell r="AU7"/>
          <cell r="AV7"/>
          <cell r="AW7"/>
          <cell r="AX7"/>
          <cell r="AY7"/>
          <cell r="AZ7"/>
          <cell r="BA7"/>
          <cell r="BB7" t="str">
            <v>2022</v>
          </cell>
          <cell r="BC7"/>
          <cell r="BD7" t="str">
            <v>農地所有適格法人</v>
          </cell>
          <cell r="BE7" t="str">
            <v>ビッグ・ファーム　株式会社　代表取締役　阿佐見　恵多</v>
          </cell>
          <cell r="BF7" t="str">
            <v>379-2202</v>
          </cell>
          <cell r="BG7" t="str">
            <v>伊勢崎市赤堀鹿島町６０２－１</v>
          </cell>
          <cell r="BH7" t="str">
            <v>0270-62-0667</v>
          </cell>
          <cell r="BI7" t="str">
            <v/>
          </cell>
          <cell r="BJ7">
            <v>44713</v>
          </cell>
          <cell r="BK7">
            <v>48365</v>
          </cell>
          <cell r="BL7">
            <v>10</v>
          </cell>
          <cell r="BM7" t="str">
            <v/>
          </cell>
          <cell r="BN7">
            <v>5350</v>
          </cell>
          <cell r="BO7">
            <v>11197</v>
          </cell>
          <cell r="BP7" t="str">
            <v/>
          </cell>
          <cell r="BQ7"/>
          <cell r="BR7"/>
          <cell r="BS7"/>
          <cell r="BT7"/>
          <cell r="BU7"/>
          <cell r="BV7"/>
          <cell r="BW7"/>
        </row>
        <row r="8">
          <cell r="A8">
            <v>2</v>
          </cell>
          <cell r="B8">
            <v>2</v>
          </cell>
          <cell r="C8" t="str">
            <v>2-2</v>
          </cell>
          <cell r="D8">
            <v>2</v>
          </cell>
          <cell r="E8">
            <v>2</v>
          </cell>
          <cell r="F8" t="str">
            <v>2-2</v>
          </cell>
          <cell r="G8">
            <v>9</v>
          </cell>
          <cell r="H8"/>
          <cell r="I8" t="str">
            <v>前橋市</v>
          </cell>
          <cell r="J8" t="str">
            <v>前橋市</v>
          </cell>
          <cell r="K8" t="str">
            <v>東大室町</v>
          </cell>
          <cell r="L8" t="str">
            <v/>
          </cell>
          <cell r="M8" t="str">
            <v>８６８－１</v>
          </cell>
          <cell r="N8" t="str">
            <v>田</v>
          </cell>
          <cell r="O8" t="str">
            <v>水田</v>
          </cell>
          <cell r="P8">
            <v>846</v>
          </cell>
          <cell r="Q8">
            <v>846</v>
          </cell>
          <cell r="R8"/>
          <cell r="S8"/>
          <cell r="T8" t="str">
            <v>個人</v>
          </cell>
          <cell r="U8" t="str">
            <v>阿佐見　恵多</v>
          </cell>
          <cell r="V8" t="str">
            <v>372-0021</v>
          </cell>
          <cell r="W8" t="str">
            <v>伊勢崎市上諏訪町１２３４－２　フィレンツェ・グラッツィアＣ</v>
          </cell>
          <cell r="X8" t="str">
            <v>000-000-0000</v>
          </cell>
          <cell r="Y8" t="str">
            <v>080-1326-5754</v>
          </cell>
          <cell r="Z8">
            <v>44713</v>
          </cell>
          <cell r="AA8">
            <v>48365</v>
          </cell>
          <cell r="AB8">
            <v>10</v>
          </cell>
          <cell r="AC8" t="str">
            <v>一括方式</v>
          </cell>
          <cell r="AD8"/>
          <cell r="AE8">
            <v>5350</v>
          </cell>
          <cell r="AF8">
            <v>4526</v>
          </cell>
          <cell r="AG8"/>
          <cell r="AH8" t="str">
            <v/>
          </cell>
          <cell r="AI8"/>
          <cell r="AJ8"/>
          <cell r="AK8"/>
          <cell r="AL8"/>
          <cell r="AM8"/>
          <cell r="AN8"/>
          <cell r="AO8"/>
          <cell r="AP8"/>
          <cell r="AQ8"/>
          <cell r="AR8"/>
          <cell r="AS8"/>
          <cell r="AT8"/>
          <cell r="AU8"/>
          <cell r="AV8"/>
          <cell r="AW8"/>
          <cell r="AX8"/>
          <cell r="AY8"/>
          <cell r="AZ8"/>
          <cell r="BA8"/>
          <cell r="BB8" t="str">
            <v>2022</v>
          </cell>
          <cell r="BC8"/>
          <cell r="BD8" t="str">
            <v>農地所有適格法人</v>
          </cell>
          <cell r="BE8" t="str">
            <v>ビッグ・ファーム　株式会社　代表取締役　阿佐見　恵多</v>
          </cell>
          <cell r="BF8" t="str">
            <v>379-2202</v>
          </cell>
          <cell r="BG8" t="str">
            <v>伊勢崎市赤堀鹿島町６０２－１</v>
          </cell>
          <cell r="BH8" t="str">
            <v>0270-62-0667</v>
          </cell>
          <cell r="BI8" t="str">
            <v/>
          </cell>
          <cell r="BJ8">
            <v>44713</v>
          </cell>
          <cell r="BK8">
            <v>48365</v>
          </cell>
          <cell r="BL8">
            <v>10</v>
          </cell>
          <cell r="BM8" t="str">
            <v/>
          </cell>
          <cell r="BN8">
            <v>5350</v>
          </cell>
          <cell r="BO8">
            <v>4526</v>
          </cell>
          <cell r="BP8" t="str">
            <v/>
          </cell>
          <cell r="BQ8"/>
          <cell r="BR8"/>
          <cell r="BS8"/>
          <cell r="BT8"/>
          <cell r="BU8"/>
          <cell r="BV8"/>
          <cell r="BW8"/>
        </row>
        <row r="9">
          <cell r="A9">
            <v>2</v>
          </cell>
          <cell r="B9">
            <v>3</v>
          </cell>
          <cell r="C9" t="str">
            <v>2-3</v>
          </cell>
          <cell r="D9">
            <v>2</v>
          </cell>
          <cell r="E9">
            <v>3</v>
          </cell>
          <cell r="F9" t="str">
            <v>2-3</v>
          </cell>
          <cell r="G9">
            <v>10</v>
          </cell>
          <cell r="H9"/>
          <cell r="I9" t="str">
            <v>前橋市</v>
          </cell>
          <cell r="J9" t="str">
            <v>前橋市</v>
          </cell>
          <cell r="K9" t="str">
            <v>東大室町</v>
          </cell>
          <cell r="L9" t="str">
            <v/>
          </cell>
          <cell r="M9" t="str">
            <v>８６８－２</v>
          </cell>
          <cell r="N9" t="str">
            <v>田</v>
          </cell>
          <cell r="O9" t="str">
            <v>水田</v>
          </cell>
          <cell r="P9">
            <v>496</v>
          </cell>
          <cell r="Q9">
            <v>496</v>
          </cell>
          <cell r="R9"/>
          <cell r="S9"/>
          <cell r="T9" t="str">
            <v>個人</v>
          </cell>
          <cell r="U9" t="str">
            <v>阿佐見　恵多</v>
          </cell>
          <cell r="V9" t="str">
            <v>372-0021</v>
          </cell>
          <cell r="W9" t="str">
            <v>伊勢崎市上諏訪町１２３４－２　フィレンツェ・グラッツィアＣ</v>
          </cell>
          <cell r="X9" t="str">
            <v>000-000-0000</v>
          </cell>
          <cell r="Y9" t="str">
            <v>080-1326-5754</v>
          </cell>
          <cell r="Z9">
            <v>44713</v>
          </cell>
          <cell r="AA9">
            <v>48365</v>
          </cell>
          <cell r="AB9">
            <v>10</v>
          </cell>
          <cell r="AC9" t="str">
            <v>一括方式</v>
          </cell>
          <cell r="AD9"/>
          <cell r="AE9">
            <v>5350</v>
          </cell>
          <cell r="AF9">
            <v>2653</v>
          </cell>
          <cell r="AG9"/>
          <cell r="AH9" t="str">
            <v/>
          </cell>
          <cell r="AI9"/>
          <cell r="AJ9"/>
          <cell r="AK9"/>
          <cell r="AL9"/>
          <cell r="AM9"/>
          <cell r="AN9"/>
          <cell r="AO9"/>
          <cell r="AP9"/>
          <cell r="AQ9"/>
          <cell r="AR9"/>
          <cell r="AS9"/>
          <cell r="AT9"/>
          <cell r="AU9"/>
          <cell r="AV9"/>
          <cell r="AW9"/>
          <cell r="AX9"/>
          <cell r="AY9"/>
          <cell r="AZ9"/>
          <cell r="BA9"/>
          <cell r="BB9" t="str">
            <v>2022</v>
          </cell>
          <cell r="BC9"/>
          <cell r="BD9" t="str">
            <v>農地所有適格法人</v>
          </cell>
          <cell r="BE9" t="str">
            <v>ビッグ・ファーム　株式会社　代表取締役　阿佐見　恵多</v>
          </cell>
          <cell r="BF9" t="str">
            <v>379-2202</v>
          </cell>
          <cell r="BG9" t="str">
            <v>伊勢崎市赤堀鹿島町６０２－１</v>
          </cell>
          <cell r="BH9" t="str">
            <v>0270-62-0667</v>
          </cell>
          <cell r="BI9" t="str">
            <v/>
          </cell>
          <cell r="BJ9">
            <v>44713</v>
          </cell>
          <cell r="BK9">
            <v>48365</v>
          </cell>
          <cell r="BL9">
            <v>10</v>
          </cell>
          <cell r="BM9" t="str">
            <v/>
          </cell>
          <cell r="BN9">
            <v>5350</v>
          </cell>
          <cell r="BO9">
            <v>2653</v>
          </cell>
          <cell r="BP9" t="str">
            <v/>
          </cell>
          <cell r="BQ9"/>
          <cell r="BR9"/>
          <cell r="BS9"/>
          <cell r="BT9"/>
          <cell r="BU9"/>
          <cell r="BV9"/>
          <cell r="BW9"/>
        </row>
        <row r="10">
          <cell r="A10">
            <v>2</v>
          </cell>
          <cell r="B10">
            <v>4</v>
          </cell>
          <cell r="C10" t="str">
            <v>2-4</v>
          </cell>
          <cell r="D10">
            <v>2</v>
          </cell>
          <cell r="E10">
            <v>4</v>
          </cell>
          <cell r="F10" t="str">
            <v>2-4</v>
          </cell>
          <cell r="G10">
            <v>11</v>
          </cell>
          <cell r="H10"/>
          <cell r="I10" t="str">
            <v>前橋市</v>
          </cell>
          <cell r="J10" t="str">
            <v>前橋市</v>
          </cell>
          <cell r="K10" t="str">
            <v>東大室町</v>
          </cell>
          <cell r="L10" t="str">
            <v/>
          </cell>
          <cell r="M10" t="str">
            <v>８６８－３</v>
          </cell>
          <cell r="N10" t="str">
            <v>田</v>
          </cell>
          <cell r="O10" t="str">
            <v>水田</v>
          </cell>
          <cell r="P10">
            <v>334</v>
          </cell>
          <cell r="Q10">
            <v>334</v>
          </cell>
          <cell r="R10"/>
          <cell r="S10"/>
          <cell r="T10" t="str">
            <v>個人</v>
          </cell>
          <cell r="U10" t="str">
            <v>阿佐見　恵多</v>
          </cell>
          <cell r="V10" t="str">
            <v>372-0021</v>
          </cell>
          <cell r="W10" t="str">
            <v>伊勢崎市上諏訪町１２３４－２　フィレンツェ・グラッツィアＣ</v>
          </cell>
          <cell r="X10" t="str">
            <v>000-000-0000</v>
          </cell>
          <cell r="Y10" t="str">
            <v>080-1326-5754</v>
          </cell>
          <cell r="Z10">
            <v>44713</v>
          </cell>
          <cell r="AA10">
            <v>48365</v>
          </cell>
          <cell r="AB10">
            <v>10</v>
          </cell>
          <cell r="AC10" t="str">
            <v>一括方式</v>
          </cell>
          <cell r="AD10"/>
          <cell r="AE10">
            <v>5350</v>
          </cell>
          <cell r="AF10">
            <v>1786</v>
          </cell>
          <cell r="AG10"/>
          <cell r="AH10" t="str">
            <v/>
          </cell>
          <cell r="AI10"/>
          <cell r="AJ10"/>
          <cell r="AK10"/>
          <cell r="AL10"/>
          <cell r="AM10"/>
          <cell r="AN10"/>
          <cell r="AO10"/>
          <cell r="AP10"/>
          <cell r="AQ10"/>
          <cell r="AR10"/>
          <cell r="AS10"/>
          <cell r="AT10"/>
          <cell r="AU10"/>
          <cell r="AV10"/>
          <cell r="AW10"/>
          <cell r="AX10"/>
          <cell r="AY10"/>
          <cell r="AZ10"/>
          <cell r="BA10"/>
          <cell r="BB10" t="str">
            <v>2022</v>
          </cell>
          <cell r="BC10"/>
          <cell r="BD10" t="str">
            <v>農地所有適格法人</v>
          </cell>
          <cell r="BE10" t="str">
            <v>ビッグ・ファーム　株式会社　代表取締役　阿佐見　恵多</v>
          </cell>
          <cell r="BF10" t="str">
            <v>379-2202</v>
          </cell>
          <cell r="BG10" t="str">
            <v>伊勢崎市赤堀鹿島町６０２－１</v>
          </cell>
          <cell r="BH10" t="str">
            <v>0270-62-0667</v>
          </cell>
          <cell r="BI10" t="str">
            <v/>
          </cell>
          <cell r="BJ10">
            <v>44713</v>
          </cell>
          <cell r="BK10">
            <v>48365</v>
          </cell>
          <cell r="BL10">
            <v>10</v>
          </cell>
          <cell r="BM10" t="str">
            <v/>
          </cell>
          <cell r="BN10">
            <v>5350</v>
          </cell>
          <cell r="BO10">
            <v>1786</v>
          </cell>
          <cell r="BP10" t="str">
            <v/>
          </cell>
          <cell r="BQ10"/>
          <cell r="BR10"/>
          <cell r="BS10"/>
          <cell r="BT10"/>
          <cell r="BU10"/>
          <cell r="BV10"/>
          <cell r="BW10"/>
        </row>
        <row r="11">
          <cell r="A11">
            <v>2</v>
          </cell>
          <cell r="B11">
            <v>5</v>
          </cell>
          <cell r="C11" t="str">
            <v>2-5</v>
          </cell>
          <cell r="D11">
            <v>2</v>
          </cell>
          <cell r="E11">
            <v>5</v>
          </cell>
          <cell r="F11" t="str">
            <v>2-5</v>
          </cell>
          <cell r="G11">
            <v>12</v>
          </cell>
          <cell r="H11"/>
          <cell r="I11" t="str">
            <v>前橋市</v>
          </cell>
          <cell r="J11" t="str">
            <v>前橋市</v>
          </cell>
          <cell r="K11" t="str">
            <v>東大室町</v>
          </cell>
          <cell r="L11" t="str">
            <v/>
          </cell>
          <cell r="M11" t="str">
            <v>８６８－４</v>
          </cell>
          <cell r="N11" t="str">
            <v>田</v>
          </cell>
          <cell r="O11" t="str">
            <v>水田</v>
          </cell>
          <cell r="P11">
            <v>356</v>
          </cell>
          <cell r="Q11">
            <v>356</v>
          </cell>
          <cell r="R11"/>
          <cell r="S11"/>
          <cell r="T11" t="str">
            <v>個人</v>
          </cell>
          <cell r="U11" t="str">
            <v>阿佐見　恵多</v>
          </cell>
          <cell r="V11" t="str">
            <v>372-0021</v>
          </cell>
          <cell r="W11" t="str">
            <v>伊勢崎市上諏訪町１２３４－２　フィレンツェ・グラッツィアＣ</v>
          </cell>
          <cell r="X11" t="str">
            <v>000-000-0000</v>
          </cell>
          <cell r="Y11" t="str">
            <v>080-1326-5754</v>
          </cell>
          <cell r="Z11">
            <v>44713</v>
          </cell>
          <cell r="AA11">
            <v>48365</v>
          </cell>
          <cell r="AB11">
            <v>10</v>
          </cell>
          <cell r="AC11" t="str">
            <v>一括方式</v>
          </cell>
          <cell r="AD11"/>
          <cell r="AE11">
            <v>5350</v>
          </cell>
          <cell r="AF11">
            <v>1904</v>
          </cell>
          <cell r="AG11"/>
          <cell r="AH11" t="str">
            <v/>
          </cell>
          <cell r="AI11"/>
          <cell r="AJ11"/>
          <cell r="AK11"/>
          <cell r="AL11"/>
          <cell r="AM11"/>
          <cell r="AN11"/>
          <cell r="AO11"/>
          <cell r="AP11"/>
          <cell r="AQ11"/>
          <cell r="AR11"/>
          <cell r="AS11"/>
          <cell r="AT11"/>
          <cell r="AU11"/>
          <cell r="AV11"/>
          <cell r="AW11"/>
          <cell r="AX11"/>
          <cell r="AY11"/>
          <cell r="AZ11"/>
          <cell r="BA11"/>
          <cell r="BB11" t="str">
            <v>2022</v>
          </cell>
          <cell r="BC11"/>
          <cell r="BD11" t="str">
            <v>農地所有適格法人</v>
          </cell>
          <cell r="BE11" t="str">
            <v>ビッグ・ファーム　株式会社　代表取締役　阿佐見　恵多</v>
          </cell>
          <cell r="BF11" t="str">
            <v>379-2202</v>
          </cell>
          <cell r="BG11" t="str">
            <v>伊勢崎市赤堀鹿島町６０２－１</v>
          </cell>
          <cell r="BH11" t="str">
            <v>0270-62-0667</v>
          </cell>
          <cell r="BI11" t="str">
            <v/>
          </cell>
          <cell r="BJ11">
            <v>44713</v>
          </cell>
          <cell r="BK11">
            <v>48365</v>
          </cell>
          <cell r="BL11">
            <v>10</v>
          </cell>
          <cell r="BM11" t="str">
            <v/>
          </cell>
          <cell r="BN11">
            <v>5350</v>
          </cell>
          <cell r="BO11">
            <v>1904</v>
          </cell>
          <cell r="BP11" t="str">
            <v/>
          </cell>
          <cell r="BQ11"/>
          <cell r="BR11"/>
          <cell r="BS11"/>
          <cell r="BT11"/>
          <cell r="BU11"/>
          <cell r="BV11"/>
          <cell r="BW11"/>
        </row>
        <row r="12">
          <cell r="A12">
            <v>2</v>
          </cell>
          <cell r="B12">
            <v>6</v>
          </cell>
          <cell r="C12" t="str">
            <v>2-6</v>
          </cell>
          <cell r="D12">
            <v>2</v>
          </cell>
          <cell r="E12">
            <v>6</v>
          </cell>
          <cell r="F12" t="str">
            <v>2-6</v>
          </cell>
          <cell r="G12">
            <v>13</v>
          </cell>
          <cell r="H12"/>
          <cell r="I12" t="str">
            <v>前橋市</v>
          </cell>
          <cell r="J12" t="str">
            <v>前橋市</v>
          </cell>
          <cell r="K12" t="str">
            <v>東大室町</v>
          </cell>
          <cell r="L12" t="str">
            <v/>
          </cell>
          <cell r="M12" t="str">
            <v>９２３－２</v>
          </cell>
          <cell r="N12" t="str">
            <v>畑</v>
          </cell>
          <cell r="O12" t="str">
            <v>普通畑</v>
          </cell>
          <cell r="P12">
            <v>2125</v>
          </cell>
          <cell r="Q12">
            <v>2125</v>
          </cell>
          <cell r="R12"/>
          <cell r="S12"/>
          <cell r="T12" t="str">
            <v>個人</v>
          </cell>
          <cell r="U12" t="str">
            <v>阿佐見　恵多</v>
          </cell>
          <cell r="V12" t="str">
            <v>372-0021</v>
          </cell>
          <cell r="W12" t="str">
            <v>伊勢崎市上諏訪町１２３４－２　フィレンツェ・グラッツィアＣ</v>
          </cell>
          <cell r="X12" t="str">
            <v>000-000-0000</v>
          </cell>
          <cell r="Y12" t="str">
            <v>080-1326-5754</v>
          </cell>
          <cell r="Z12">
            <v>44713</v>
          </cell>
          <cell r="AA12">
            <v>48365</v>
          </cell>
          <cell r="AB12">
            <v>10</v>
          </cell>
          <cell r="AC12" t="str">
            <v>一括方式</v>
          </cell>
          <cell r="AD12"/>
          <cell r="AE12">
            <v>5350</v>
          </cell>
          <cell r="AF12">
            <v>11368</v>
          </cell>
          <cell r="AG12"/>
          <cell r="AH12" t="str">
            <v/>
          </cell>
          <cell r="AI12"/>
          <cell r="AJ12"/>
          <cell r="AK12"/>
          <cell r="AL12"/>
          <cell r="AM12"/>
          <cell r="AN12"/>
          <cell r="AO12"/>
          <cell r="AP12"/>
          <cell r="AQ12"/>
          <cell r="AR12"/>
          <cell r="AS12"/>
          <cell r="AT12"/>
          <cell r="AU12"/>
          <cell r="AV12"/>
          <cell r="AW12"/>
          <cell r="AX12"/>
          <cell r="AY12"/>
          <cell r="AZ12"/>
          <cell r="BA12"/>
          <cell r="BB12" t="str">
            <v>2022</v>
          </cell>
          <cell r="BC12"/>
          <cell r="BD12" t="str">
            <v>農地所有適格法人</v>
          </cell>
          <cell r="BE12" t="str">
            <v>ビッグ・ファーム　株式会社　代表取締役　阿佐見　恵多</v>
          </cell>
          <cell r="BF12" t="str">
            <v>379-2202</v>
          </cell>
          <cell r="BG12" t="str">
            <v>伊勢崎市赤堀鹿島町６０２－１</v>
          </cell>
          <cell r="BH12" t="str">
            <v>0270-62-0667</v>
          </cell>
          <cell r="BI12" t="str">
            <v/>
          </cell>
          <cell r="BJ12">
            <v>44713</v>
          </cell>
          <cell r="BK12">
            <v>48365</v>
          </cell>
          <cell r="BL12">
            <v>10</v>
          </cell>
          <cell r="BM12" t="str">
            <v/>
          </cell>
          <cell r="BN12">
            <v>5350</v>
          </cell>
          <cell r="BO12">
            <v>11368</v>
          </cell>
          <cell r="BP12" t="str">
            <v/>
          </cell>
          <cell r="BQ12"/>
          <cell r="BR12"/>
          <cell r="BS12"/>
          <cell r="BT12"/>
          <cell r="BU12"/>
          <cell r="BV12"/>
          <cell r="BW12"/>
        </row>
        <row r="13">
          <cell r="A13">
            <v>3</v>
          </cell>
          <cell r="B13">
            <v>1</v>
          </cell>
          <cell r="C13" t="str">
            <v>3-1</v>
          </cell>
          <cell r="D13">
            <v>3</v>
          </cell>
          <cell r="E13">
            <v>1</v>
          </cell>
          <cell r="F13" t="str">
            <v>3-1</v>
          </cell>
          <cell r="G13">
            <v>15</v>
          </cell>
          <cell r="H13"/>
          <cell r="I13" t="str">
            <v>前橋市</v>
          </cell>
          <cell r="J13" t="str">
            <v>前橋市</v>
          </cell>
          <cell r="K13" t="str">
            <v>公田町</v>
          </cell>
          <cell r="L13" t="str">
            <v/>
          </cell>
          <cell r="M13" t="str">
            <v>１１００</v>
          </cell>
          <cell r="N13" t="str">
            <v>田</v>
          </cell>
          <cell r="O13" t="str">
            <v>水田</v>
          </cell>
          <cell r="P13">
            <v>3027</v>
          </cell>
          <cell r="Q13">
            <v>3027</v>
          </cell>
          <cell r="R13"/>
          <cell r="S13"/>
          <cell r="T13" t="str">
            <v>個人</v>
          </cell>
          <cell r="U13" t="str">
            <v>臼井　政和</v>
          </cell>
          <cell r="V13" t="str">
            <v>230-0018</v>
          </cell>
          <cell r="W13" t="str">
            <v>神奈川県横浜市鶴見区東寺尾東台２－２８</v>
          </cell>
          <cell r="X13" t="str">
            <v>000-000-0000</v>
          </cell>
          <cell r="Y13" t="str">
            <v>090-1889-9027</v>
          </cell>
          <cell r="Z13">
            <v>44713</v>
          </cell>
          <cell r="AA13">
            <v>46538</v>
          </cell>
          <cell r="AB13">
            <v>4</v>
          </cell>
          <cell r="AC13" t="str">
            <v>一括方式</v>
          </cell>
          <cell r="AD13"/>
          <cell r="AE13">
            <v>8000</v>
          </cell>
          <cell r="AF13">
            <v>24216</v>
          </cell>
          <cell r="AG13"/>
          <cell r="AH13" t="str">
            <v/>
          </cell>
          <cell r="AI13"/>
          <cell r="AJ13"/>
          <cell r="AK13"/>
          <cell r="AL13"/>
          <cell r="AM13"/>
          <cell r="AN13"/>
          <cell r="AO13"/>
          <cell r="AP13"/>
          <cell r="AQ13"/>
          <cell r="AR13"/>
          <cell r="AS13"/>
          <cell r="AT13"/>
          <cell r="AU13"/>
          <cell r="AV13"/>
          <cell r="AW13"/>
          <cell r="AX13"/>
          <cell r="AY13"/>
          <cell r="AZ13"/>
          <cell r="BA13"/>
          <cell r="BB13" t="str">
            <v>2022</v>
          </cell>
          <cell r="BC13"/>
          <cell r="BD13" t="str">
            <v>農地所有適格法人</v>
          </cell>
          <cell r="BE13" t="str">
            <v>有限会社　三輪農園　代表取締役　三輪　民雄</v>
          </cell>
          <cell r="BF13" t="str">
            <v>379-2147</v>
          </cell>
          <cell r="BG13" t="str">
            <v>前橋市亀里町２２５</v>
          </cell>
          <cell r="BH13" t="str">
            <v>027-265-2376</v>
          </cell>
          <cell r="BI13" t="str">
            <v/>
          </cell>
          <cell r="BJ13">
            <v>44713</v>
          </cell>
          <cell r="BK13">
            <v>46538</v>
          </cell>
          <cell r="BL13">
            <v>4</v>
          </cell>
          <cell r="BM13" t="str">
            <v/>
          </cell>
          <cell r="BN13">
            <v>8000</v>
          </cell>
          <cell r="BO13">
            <v>24216</v>
          </cell>
          <cell r="BP13" t="str">
            <v/>
          </cell>
          <cell r="BQ13"/>
          <cell r="BR13"/>
          <cell r="BS13"/>
          <cell r="BT13"/>
          <cell r="BU13"/>
          <cell r="BV13"/>
          <cell r="BW13"/>
        </row>
        <row r="14">
          <cell r="A14">
            <v>4</v>
          </cell>
          <cell r="B14">
            <v>1</v>
          </cell>
          <cell r="C14" t="str">
            <v>4-1</v>
          </cell>
          <cell r="D14">
            <v>4</v>
          </cell>
          <cell r="E14">
            <v>1</v>
          </cell>
          <cell r="F14" t="str">
            <v>4-1</v>
          </cell>
          <cell r="G14">
            <v>16</v>
          </cell>
          <cell r="H14"/>
          <cell r="I14" t="str">
            <v>前橋市</v>
          </cell>
          <cell r="J14" t="str">
            <v>前橋市</v>
          </cell>
          <cell r="K14" t="str">
            <v>青柳町</v>
          </cell>
          <cell r="L14" t="str">
            <v/>
          </cell>
          <cell r="M14" t="str">
            <v>２－１６</v>
          </cell>
          <cell r="N14" t="str">
            <v>畑</v>
          </cell>
          <cell r="O14" t="str">
            <v>普通畑</v>
          </cell>
          <cell r="P14">
            <v>3100</v>
          </cell>
          <cell r="Q14">
            <v>3100</v>
          </cell>
          <cell r="R14"/>
          <cell r="S14"/>
          <cell r="T14" t="str">
            <v>個人</v>
          </cell>
          <cell r="U14" t="str">
            <v>岡田　哲也</v>
          </cell>
          <cell r="V14" t="str">
            <v>371-0056</v>
          </cell>
          <cell r="W14" t="str">
            <v>前橋市青柳町５２０</v>
          </cell>
          <cell r="X14" t="str">
            <v>027-234-1634</v>
          </cell>
          <cell r="Y14" t="str">
            <v>090-3088-8802</v>
          </cell>
          <cell r="Z14">
            <v>44713</v>
          </cell>
          <cell r="AA14">
            <v>48365</v>
          </cell>
          <cell r="AB14">
            <v>10</v>
          </cell>
          <cell r="AC14" t="str">
            <v>一括方式</v>
          </cell>
          <cell r="AD14"/>
          <cell r="AE14">
            <v>5600</v>
          </cell>
          <cell r="AF14">
            <v>17360</v>
          </cell>
          <cell r="AG14"/>
          <cell r="AH14" t="str">
            <v/>
          </cell>
          <cell r="AI14"/>
          <cell r="AJ14"/>
          <cell r="AK14"/>
          <cell r="AL14"/>
          <cell r="AM14"/>
          <cell r="AN14"/>
          <cell r="AO14"/>
          <cell r="AP14"/>
          <cell r="AQ14"/>
          <cell r="AR14"/>
          <cell r="AS14"/>
          <cell r="AT14"/>
          <cell r="AU14"/>
          <cell r="AV14"/>
          <cell r="AW14"/>
          <cell r="AX14"/>
          <cell r="AY14"/>
          <cell r="AZ14"/>
          <cell r="BA14"/>
          <cell r="BB14" t="str">
            <v>2022</v>
          </cell>
          <cell r="BC14"/>
          <cell r="BD14" t="str">
            <v>農地所有適格法人</v>
          </cell>
          <cell r="BE14" t="str">
            <v>有限会社　ファームクラブ　代表取締役　岩井　雅之</v>
          </cell>
          <cell r="BF14" t="str">
            <v>370-3104</v>
          </cell>
          <cell r="BG14" t="str">
            <v>高崎市箕郷町上芝３０７－２</v>
          </cell>
          <cell r="BH14" t="str">
            <v>027-381-6818</v>
          </cell>
          <cell r="BI14" t="str">
            <v/>
          </cell>
          <cell r="BJ14">
            <v>44713</v>
          </cell>
          <cell r="BK14">
            <v>48365</v>
          </cell>
          <cell r="BL14">
            <v>10</v>
          </cell>
          <cell r="BM14" t="str">
            <v/>
          </cell>
          <cell r="BN14">
            <v>5600</v>
          </cell>
          <cell r="BO14">
            <v>17360</v>
          </cell>
          <cell r="BP14" t="str">
            <v/>
          </cell>
          <cell r="BQ14"/>
          <cell r="BR14"/>
          <cell r="BS14"/>
          <cell r="BT14"/>
          <cell r="BU14"/>
          <cell r="BV14"/>
          <cell r="BW14"/>
        </row>
        <row r="15">
          <cell r="A15">
            <v>5</v>
          </cell>
          <cell r="B15">
            <v>1</v>
          </cell>
          <cell r="C15" t="str">
            <v>5-1</v>
          </cell>
          <cell r="D15">
            <v>4</v>
          </cell>
          <cell r="E15">
            <v>2</v>
          </cell>
          <cell r="F15" t="str">
            <v>4-2</v>
          </cell>
          <cell r="G15">
            <v>17</v>
          </cell>
          <cell r="H15"/>
          <cell r="I15" t="str">
            <v>前橋市</v>
          </cell>
          <cell r="J15" t="str">
            <v>前橋市</v>
          </cell>
          <cell r="K15" t="str">
            <v>上細井町</v>
          </cell>
          <cell r="L15" t="str">
            <v/>
          </cell>
          <cell r="M15" t="str">
            <v>２－１５</v>
          </cell>
          <cell r="N15" t="str">
            <v>畑</v>
          </cell>
          <cell r="O15" t="str">
            <v>普通畑</v>
          </cell>
          <cell r="P15">
            <v>2880</v>
          </cell>
          <cell r="Q15">
            <v>2880</v>
          </cell>
          <cell r="R15"/>
          <cell r="S15"/>
          <cell r="T15" t="str">
            <v>個人</v>
          </cell>
          <cell r="U15" t="str">
            <v>下田　勲</v>
          </cell>
          <cell r="V15" t="str">
            <v>371-0104</v>
          </cell>
          <cell r="W15" t="str">
            <v>前橋市富士見町時沢４９５</v>
          </cell>
          <cell r="X15" t="str">
            <v>027-288-4026</v>
          </cell>
          <cell r="Y15" t="str">
            <v>090-8580-9290</v>
          </cell>
          <cell r="Z15">
            <v>44713</v>
          </cell>
          <cell r="AA15">
            <v>48365</v>
          </cell>
          <cell r="AB15">
            <v>10</v>
          </cell>
          <cell r="AC15" t="str">
            <v>一括方式</v>
          </cell>
          <cell r="AD15"/>
          <cell r="AE15">
            <v>5600</v>
          </cell>
          <cell r="AF15">
            <v>16128</v>
          </cell>
          <cell r="AG15"/>
          <cell r="AH15" t="str">
            <v/>
          </cell>
          <cell r="AI15"/>
          <cell r="AJ15"/>
          <cell r="AK15"/>
          <cell r="AL15"/>
          <cell r="AM15"/>
          <cell r="AN15"/>
          <cell r="AO15"/>
          <cell r="AP15"/>
          <cell r="AQ15"/>
          <cell r="AR15"/>
          <cell r="AS15"/>
          <cell r="AT15"/>
          <cell r="AU15"/>
          <cell r="AV15"/>
          <cell r="AW15"/>
          <cell r="AX15"/>
          <cell r="AY15"/>
          <cell r="AZ15"/>
          <cell r="BA15"/>
          <cell r="BB15" t="str">
            <v>2022</v>
          </cell>
          <cell r="BC15"/>
          <cell r="BD15" t="str">
            <v>農地所有適格法人</v>
          </cell>
          <cell r="BE15" t="str">
            <v>有限会社　ファームクラブ　代表取締役　岩井　雅之</v>
          </cell>
          <cell r="BF15" t="str">
            <v>370-3104</v>
          </cell>
          <cell r="BG15" t="str">
            <v>高崎市箕郷町上芝３０７－２</v>
          </cell>
          <cell r="BH15" t="str">
            <v>027-381-6818</v>
          </cell>
          <cell r="BI15" t="str">
            <v/>
          </cell>
          <cell r="BJ15">
            <v>44713</v>
          </cell>
          <cell r="BK15">
            <v>48365</v>
          </cell>
          <cell r="BL15">
            <v>10</v>
          </cell>
          <cell r="BM15" t="str">
            <v/>
          </cell>
          <cell r="BN15">
            <v>5600</v>
          </cell>
          <cell r="BO15">
            <v>16128</v>
          </cell>
          <cell r="BP15" t="str">
            <v/>
          </cell>
          <cell r="BQ15"/>
          <cell r="BR15"/>
          <cell r="BS15"/>
          <cell r="BT15"/>
          <cell r="BU15"/>
          <cell r="BV15"/>
          <cell r="BW15"/>
        </row>
        <row r="16">
          <cell r="A16">
            <v>6</v>
          </cell>
          <cell r="B16">
            <v>1</v>
          </cell>
          <cell r="C16" t="str">
            <v>6-1</v>
          </cell>
          <cell r="D16">
            <v>5</v>
          </cell>
          <cell r="E16">
            <v>1</v>
          </cell>
          <cell r="F16" t="str">
            <v>5-1</v>
          </cell>
          <cell r="G16">
            <v>18</v>
          </cell>
          <cell r="H16"/>
          <cell r="I16" t="str">
            <v>前橋市</v>
          </cell>
          <cell r="J16" t="str">
            <v>前橋市</v>
          </cell>
          <cell r="K16" t="str">
            <v>上細井町</v>
          </cell>
          <cell r="L16" t="str">
            <v/>
          </cell>
          <cell r="M16" t="str">
            <v>２－２１</v>
          </cell>
          <cell r="N16" t="str">
            <v>畑</v>
          </cell>
          <cell r="O16" t="str">
            <v>普通畑</v>
          </cell>
          <cell r="P16">
            <v>956</v>
          </cell>
          <cell r="Q16">
            <v>956</v>
          </cell>
          <cell r="R16"/>
          <cell r="S16"/>
          <cell r="T16" t="str">
            <v>個人</v>
          </cell>
          <cell r="U16" t="str">
            <v>下田　堅三</v>
          </cell>
          <cell r="V16" t="str">
            <v>371-0116</v>
          </cell>
          <cell r="W16" t="str">
            <v>前橋市富士見町時沢３９８－２</v>
          </cell>
          <cell r="X16" t="str">
            <v>027-288-4670</v>
          </cell>
          <cell r="Y16" t="str">
            <v>090-1460-9890</v>
          </cell>
          <cell r="Z16">
            <v>44713</v>
          </cell>
          <cell r="AA16">
            <v>48365</v>
          </cell>
          <cell r="AB16">
            <v>10</v>
          </cell>
          <cell r="AC16" t="str">
            <v>一括方式</v>
          </cell>
          <cell r="AD16"/>
          <cell r="AE16">
            <v>5600</v>
          </cell>
          <cell r="AF16">
            <v>5353</v>
          </cell>
          <cell r="AG16"/>
          <cell r="AH16" t="str">
            <v/>
          </cell>
          <cell r="AI16"/>
          <cell r="AJ16"/>
          <cell r="AK16"/>
          <cell r="AL16"/>
          <cell r="AM16"/>
          <cell r="AN16"/>
          <cell r="AO16"/>
          <cell r="AP16"/>
          <cell r="AQ16"/>
          <cell r="AR16"/>
          <cell r="AS16"/>
          <cell r="AT16"/>
          <cell r="AU16"/>
          <cell r="AV16"/>
          <cell r="AW16"/>
          <cell r="AX16"/>
          <cell r="AY16"/>
          <cell r="AZ16"/>
          <cell r="BA16"/>
          <cell r="BB16" t="str">
            <v>2022</v>
          </cell>
          <cell r="BC16"/>
          <cell r="BD16" t="str">
            <v>農地所有適格法人</v>
          </cell>
          <cell r="BE16" t="str">
            <v>有限会社　はなぶさ有機農園　取締役　林　伴子</v>
          </cell>
          <cell r="BF16" t="str">
            <v>371-0103</v>
          </cell>
          <cell r="BG16" t="str">
            <v>前橋市富士見町小暮１５２７－９</v>
          </cell>
          <cell r="BH16" t="str">
            <v>027-288-8888</v>
          </cell>
          <cell r="BI16" t="str">
            <v/>
          </cell>
          <cell r="BJ16">
            <v>44713</v>
          </cell>
          <cell r="BK16">
            <v>48365</v>
          </cell>
          <cell r="BL16">
            <v>10</v>
          </cell>
          <cell r="BM16" t="str">
            <v/>
          </cell>
          <cell r="BN16">
            <v>5600</v>
          </cell>
          <cell r="BO16">
            <v>5353</v>
          </cell>
          <cell r="BP16" t="str">
            <v/>
          </cell>
          <cell r="BQ16"/>
          <cell r="BR16"/>
          <cell r="BS16"/>
          <cell r="BT16"/>
          <cell r="BU16"/>
          <cell r="BV16"/>
          <cell r="BW16"/>
        </row>
        <row r="17">
          <cell r="A17">
            <v>7</v>
          </cell>
          <cell r="B17">
            <v>1</v>
          </cell>
          <cell r="C17" t="str">
            <v>7-1</v>
          </cell>
          <cell r="D17">
            <v>6</v>
          </cell>
          <cell r="E17">
            <v>1</v>
          </cell>
          <cell r="F17" t="str">
            <v>6-1</v>
          </cell>
          <cell r="G17">
            <v>19</v>
          </cell>
          <cell r="H17"/>
          <cell r="I17" t="str">
            <v>前橋市</v>
          </cell>
          <cell r="J17" t="str">
            <v>前橋市</v>
          </cell>
          <cell r="K17" t="str">
            <v>上細井町</v>
          </cell>
          <cell r="L17" t="str">
            <v/>
          </cell>
          <cell r="M17" t="str">
            <v>１０－１</v>
          </cell>
          <cell r="N17" t="str">
            <v>田</v>
          </cell>
          <cell r="O17" t="str">
            <v>水田</v>
          </cell>
          <cell r="P17">
            <v>2379</v>
          </cell>
          <cell r="Q17">
            <v>2379</v>
          </cell>
          <cell r="R17"/>
          <cell r="S17"/>
          <cell r="T17" t="str">
            <v>個人</v>
          </cell>
          <cell r="U17" t="str">
            <v>下田　好輝</v>
          </cell>
          <cell r="V17" t="str">
            <v>371-0104</v>
          </cell>
          <cell r="W17" t="str">
            <v>前橋市富士見町時沢３８９－８</v>
          </cell>
          <cell r="X17" t="str">
            <v>027-288-2372</v>
          </cell>
          <cell r="Y17" t="str">
            <v>090-2552-0446</v>
          </cell>
          <cell r="Z17">
            <v>44713</v>
          </cell>
          <cell r="AA17">
            <v>48365</v>
          </cell>
          <cell r="AB17">
            <v>10</v>
          </cell>
          <cell r="AC17" t="str">
            <v>一括方式</v>
          </cell>
          <cell r="AD17"/>
          <cell r="AE17">
            <v>5600</v>
          </cell>
          <cell r="AF17">
            <v>13322</v>
          </cell>
          <cell r="AG17"/>
          <cell r="AH17" t="str">
            <v/>
          </cell>
          <cell r="AI17"/>
          <cell r="AJ17"/>
          <cell r="AK17"/>
          <cell r="AL17"/>
          <cell r="AM17"/>
          <cell r="AN17"/>
          <cell r="AO17"/>
          <cell r="AP17"/>
          <cell r="AQ17"/>
          <cell r="AR17"/>
          <cell r="AS17"/>
          <cell r="AT17"/>
          <cell r="AU17"/>
          <cell r="AV17"/>
          <cell r="AW17"/>
          <cell r="AX17"/>
          <cell r="AY17"/>
          <cell r="AZ17"/>
          <cell r="BA17"/>
          <cell r="BB17" t="str">
            <v>2022</v>
          </cell>
          <cell r="BC17"/>
          <cell r="BD17" t="str">
            <v>農地所有適格法人</v>
          </cell>
          <cell r="BE17" t="str">
            <v>有限会社　高橋農園　代表取締役　高橋　喜久男</v>
          </cell>
          <cell r="BF17" t="str">
            <v>379-2202</v>
          </cell>
          <cell r="BG17" t="str">
            <v>前橋市市之関町１０４９－５</v>
          </cell>
          <cell r="BH17" t="str">
            <v>027-283-4688</v>
          </cell>
          <cell r="BI17" t="str">
            <v>090-3243-9719</v>
          </cell>
          <cell r="BJ17">
            <v>44713</v>
          </cell>
          <cell r="BK17">
            <v>48365</v>
          </cell>
          <cell r="BL17">
            <v>10</v>
          </cell>
          <cell r="BM17" t="str">
            <v/>
          </cell>
          <cell r="BN17">
            <v>5600</v>
          </cell>
          <cell r="BO17">
            <v>13322</v>
          </cell>
          <cell r="BP17" t="str">
            <v/>
          </cell>
          <cell r="BQ17"/>
          <cell r="BR17"/>
          <cell r="BS17"/>
          <cell r="BT17"/>
          <cell r="BU17"/>
          <cell r="BV17"/>
          <cell r="BW17"/>
        </row>
        <row r="18">
          <cell r="A18">
            <v>8</v>
          </cell>
          <cell r="B18">
            <v>1</v>
          </cell>
          <cell r="C18" t="str">
            <v>8-1</v>
          </cell>
          <cell r="D18">
            <v>6</v>
          </cell>
          <cell r="E18">
            <v>2</v>
          </cell>
          <cell r="F18" t="str">
            <v>6-2</v>
          </cell>
          <cell r="G18">
            <v>20</v>
          </cell>
          <cell r="H18"/>
          <cell r="I18" t="str">
            <v>前橋市</v>
          </cell>
          <cell r="J18" t="str">
            <v>前橋市</v>
          </cell>
          <cell r="K18" t="str">
            <v>上細井町</v>
          </cell>
          <cell r="L18" t="str">
            <v/>
          </cell>
          <cell r="M18" t="str">
            <v>１０－２</v>
          </cell>
          <cell r="N18" t="str">
            <v>田</v>
          </cell>
          <cell r="O18" t="str">
            <v>水田</v>
          </cell>
          <cell r="P18">
            <v>1068</v>
          </cell>
          <cell r="Q18">
            <v>1068</v>
          </cell>
          <cell r="R18"/>
          <cell r="S18"/>
          <cell r="T18" t="str">
            <v>個人</v>
          </cell>
          <cell r="U18" t="str">
            <v>下田　泰治</v>
          </cell>
          <cell r="V18" t="str">
            <v>371-0104</v>
          </cell>
          <cell r="W18" t="str">
            <v>前橋市富士見町時沢乙２４１４</v>
          </cell>
          <cell r="X18" t="str">
            <v>027-288-4924</v>
          </cell>
          <cell r="Y18" t="str">
            <v/>
          </cell>
          <cell r="Z18">
            <v>44713</v>
          </cell>
          <cell r="AA18">
            <v>48365</v>
          </cell>
          <cell r="AB18">
            <v>10</v>
          </cell>
          <cell r="AC18" t="str">
            <v>一括方式</v>
          </cell>
          <cell r="AD18"/>
          <cell r="AE18">
            <v>5600</v>
          </cell>
          <cell r="AF18">
            <v>5980</v>
          </cell>
          <cell r="AG18"/>
          <cell r="AH18" t="str">
            <v/>
          </cell>
          <cell r="AI18"/>
          <cell r="AJ18"/>
          <cell r="AK18"/>
          <cell r="AL18"/>
          <cell r="AM18"/>
          <cell r="AN18"/>
          <cell r="AO18"/>
          <cell r="AP18"/>
          <cell r="AQ18"/>
          <cell r="AR18"/>
          <cell r="AS18"/>
          <cell r="AT18"/>
          <cell r="AU18"/>
          <cell r="AV18"/>
          <cell r="AW18"/>
          <cell r="AX18"/>
          <cell r="AY18"/>
          <cell r="AZ18"/>
          <cell r="BA18"/>
          <cell r="BB18" t="str">
            <v>2022</v>
          </cell>
          <cell r="BC18"/>
          <cell r="BD18" t="str">
            <v>農地所有適格法人</v>
          </cell>
          <cell r="BE18" t="str">
            <v>有限会社　高橋農園　代表取締役　高橋　喜久男</v>
          </cell>
          <cell r="BF18" t="str">
            <v>379-2202</v>
          </cell>
          <cell r="BG18" t="str">
            <v>前橋市市之関町１０４９－５</v>
          </cell>
          <cell r="BH18" t="str">
            <v>027-283-4688</v>
          </cell>
          <cell r="BI18" t="str">
            <v>090-3243-9719</v>
          </cell>
          <cell r="BJ18">
            <v>44713</v>
          </cell>
          <cell r="BK18">
            <v>48365</v>
          </cell>
          <cell r="BL18">
            <v>10</v>
          </cell>
          <cell r="BM18" t="str">
            <v/>
          </cell>
          <cell r="BN18">
            <v>5600</v>
          </cell>
          <cell r="BO18">
            <v>5980</v>
          </cell>
          <cell r="BP18" t="str">
            <v/>
          </cell>
          <cell r="BQ18"/>
          <cell r="BR18"/>
          <cell r="BS18"/>
          <cell r="BT18"/>
          <cell r="BU18"/>
          <cell r="BV18"/>
          <cell r="BW18"/>
        </row>
        <row r="19">
          <cell r="A19">
            <v>9</v>
          </cell>
          <cell r="B19">
            <v>1</v>
          </cell>
          <cell r="C19" t="str">
            <v>9-1</v>
          </cell>
          <cell r="D19">
            <v>7</v>
          </cell>
          <cell r="E19">
            <v>1</v>
          </cell>
          <cell r="F19" t="str">
            <v>7-1</v>
          </cell>
          <cell r="G19">
            <v>21</v>
          </cell>
          <cell r="H19"/>
          <cell r="I19" t="str">
            <v>前橋市</v>
          </cell>
          <cell r="J19" t="str">
            <v>前橋市</v>
          </cell>
          <cell r="K19" t="str">
            <v>新堀町</v>
          </cell>
          <cell r="L19" t="str">
            <v/>
          </cell>
          <cell r="M19" t="str">
            <v>１４０－２</v>
          </cell>
          <cell r="N19" t="str">
            <v>田</v>
          </cell>
          <cell r="O19" t="str">
            <v>水田</v>
          </cell>
          <cell r="P19">
            <v>792</v>
          </cell>
          <cell r="Q19">
            <v>792</v>
          </cell>
          <cell r="R19"/>
          <cell r="S19"/>
          <cell r="T19" t="str">
            <v>個人</v>
          </cell>
          <cell r="U19" t="str">
            <v>角田　堅志</v>
          </cell>
          <cell r="V19" t="str">
            <v>379-2143</v>
          </cell>
          <cell r="W19" t="str">
            <v>前橋市新堀町１０５－３</v>
          </cell>
          <cell r="X19" t="str">
            <v>027-265-0032</v>
          </cell>
          <cell r="Y19" t="str">
            <v/>
          </cell>
          <cell r="Z19">
            <v>44713</v>
          </cell>
          <cell r="AA19">
            <v>48365</v>
          </cell>
          <cell r="AB19">
            <v>9</v>
          </cell>
          <cell r="AC19" t="str">
            <v>一括方式</v>
          </cell>
          <cell r="AD19"/>
          <cell r="AE19">
            <v>0</v>
          </cell>
          <cell r="AF19">
            <v>0</v>
          </cell>
          <cell r="AG19"/>
          <cell r="AH19" t="str">
            <v/>
          </cell>
          <cell r="AI19"/>
          <cell r="AJ19"/>
          <cell r="AK19"/>
          <cell r="AL19"/>
          <cell r="AM19"/>
          <cell r="AN19"/>
          <cell r="AO19"/>
          <cell r="AP19"/>
          <cell r="AQ19"/>
          <cell r="AR19"/>
          <cell r="AS19"/>
          <cell r="AT19"/>
          <cell r="AU19"/>
          <cell r="AV19"/>
          <cell r="AW19"/>
          <cell r="AX19"/>
          <cell r="AY19"/>
          <cell r="AZ19"/>
          <cell r="BA19"/>
          <cell r="BB19" t="str">
            <v>2022</v>
          </cell>
          <cell r="BC19"/>
          <cell r="BD19" t="str">
            <v/>
          </cell>
          <cell r="BE19" t="str">
            <v>農事組合法人　新堀　代表理事　田村　光弘</v>
          </cell>
          <cell r="BF19" t="str">
            <v>379-2143</v>
          </cell>
          <cell r="BG19" t="str">
            <v>前橋市新堀町２３４－５</v>
          </cell>
          <cell r="BH19" t="str">
            <v>027-265-1562</v>
          </cell>
          <cell r="BI19" t="str">
            <v/>
          </cell>
          <cell r="BJ19">
            <v>44713</v>
          </cell>
          <cell r="BK19">
            <v>48365</v>
          </cell>
          <cell r="BL19">
            <v>9</v>
          </cell>
          <cell r="BM19" t="str">
            <v/>
          </cell>
          <cell r="BN19">
            <v>0</v>
          </cell>
          <cell r="BO19">
            <v>0</v>
          </cell>
          <cell r="BP19" t="str">
            <v/>
          </cell>
          <cell r="BQ19"/>
          <cell r="BR19"/>
          <cell r="BS19"/>
          <cell r="BT19"/>
          <cell r="BU19"/>
          <cell r="BV19"/>
          <cell r="BW19"/>
        </row>
        <row r="20">
          <cell r="A20">
            <v>9</v>
          </cell>
          <cell r="B20">
            <v>2</v>
          </cell>
          <cell r="C20" t="str">
            <v>9-2</v>
          </cell>
          <cell r="D20">
            <v>7</v>
          </cell>
          <cell r="E20">
            <v>2</v>
          </cell>
          <cell r="F20" t="str">
            <v>7-2</v>
          </cell>
          <cell r="G20">
            <v>22</v>
          </cell>
          <cell r="H20"/>
          <cell r="I20" t="str">
            <v>前橋市</v>
          </cell>
          <cell r="J20" t="str">
            <v>前橋市</v>
          </cell>
          <cell r="K20" t="str">
            <v>新堀町</v>
          </cell>
          <cell r="L20" t="str">
            <v/>
          </cell>
          <cell r="M20" t="str">
            <v>１４１</v>
          </cell>
          <cell r="N20" t="str">
            <v>田</v>
          </cell>
          <cell r="O20" t="str">
            <v>水田</v>
          </cell>
          <cell r="P20">
            <v>3015</v>
          </cell>
          <cell r="Q20">
            <v>3015</v>
          </cell>
          <cell r="R20"/>
          <cell r="S20"/>
          <cell r="T20" t="str">
            <v>個人</v>
          </cell>
          <cell r="U20" t="str">
            <v>角田　堅志</v>
          </cell>
          <cell r="V20" t="str">
            <v>379-2143</v>
          </cell>
          <cell r="W20" t="str">
            <v>前橋市新堀町１０５－３</v>
          </cell>
          <cell r="X20" t="str">
            <v>027-265-0032</v>
          </cell>
          <cell r="Y20" t="str">
            <v/>
          </cell>
          <cell r="Z20">
            <v>44713</v>
          </cell>
          <cell r="AA20">
            <v>48365</v>
          </cell>
          <cell r="AB20">
            <v>9</v>
          </cell>
          <cell r="AC20" t="str">
            <v>一括方式</v>
          </cell>
          <cell r="AD20"/>
          <cell r="AE20">
            <v>0</v>
          </cell>
          <cell r="AF20">
            <v>0</v>
          </cell>
          <cell r="AG20"/>
          <cell r="AH20" t="str">
            <v/>
          </cell>
          <cell r="AI20"/>
          <cell r="AJ20"/>
          <cell r="AK20"/>
          <cell r="AL20"/>
          <cell r="AM20"/>
          <cell r="AN20"/>
          <cell r="AO20"/>
          <cell r="AP20"/>
          <cell r="AQ20"/>
          <cell r="AR20"/>
          <cell r="AS20"/>
          <cell r="AT20"/>
          <cell r="AU20"/>
          <cell r="AV20"/>
          <cell r="AW20"/>
          <cell r="AX20"/>
          <cell r="AY20"/>
          <cell r="AZ20"/>
          <cell r="BA20"/>
          <cell r="BB20" t="str">
            <v>2022</v>
          </cell>
          <cell r="BC20"/>
          <cell r="BD20" t="str">
            <v/>
          </cell>
          <cell r="BE20" t="str">
            <v>農事組合法人　新堀　代表理事　田村　光弘</v>
          </cell>
          <cell r="BF20" t="str">
            <v>379-2143</v>
          </cell>
          <cell r="BG20" t="str">
            <v>前橋市新堀町２３４－５</v>
          </cell>
          <cell r="BH20" t="str">
            <v>027-265-1562</v>
          </cell>
          <cell r="BI20" t="str">
            <v/>
          </cell>
          <cell r="BJ20">
            <v>44713</v>
          </cell>
          <cell r="BK20">
            <v>48365</v>
          </cell>
          <cell r="BL20">
            <v>9</v>
          </cell>
          <cell r="BM20" t="str">
            <v/>
          </cell>
          <cell r="BN20">
            <v>0</v>
          </cell>
          <cell r="BO20">
            <v>0</v>
          </cell>
          <cell r="BP20" t="str">
            <v/>
          </cell>
          <cell r="BQ20"/>
          <cell r="BR20"/>
          <cell r="BS20"/>
          <cell r="BT20"/>
          <cell r="BU20"/>
          <cell r="BV20"/>
          <cell r="BW20"/>
        </row>
        <row r="21">
          <cell r="A21">
            <v>9</v>
          </cell>
          <cell r="B21">
            <v>3</v>
          </cell>
          <cell r="C21" t="str">
            <v>9-3</v>
          </cell>
          <cell r="D21">
            <v>7</v>
          </cell>
          <cell r="E21">
            <v>3</v>
          </cell>
          <cell r="F21" t="str">
            <v>7-3</v>
          </cell>
          <cell r="G21">
            <v>23</v>
          </cell>
          <cell r="H21"/>
          <cell r="I21" t="str">
            <v>前橋市</v>
          </cell>
          <cell r="J21" t="str">
            <v>前橋市</v>
          </cell>
          <cell r="K21" t="str">
            <v>新堀町</v>
          </cell>
          <cell r="L21" t="str">
            <v/>
          </cell>
          <cell r="M21" t="str">
            <v>１５７－２</v>
          </cell>
          <cell r="N21" t="str">
            <v>田</v>
          </cell>
          <cell r="O21" t="str">
            <v>水田</v>
          </cell>
          <cell r="P21">
            <v>1208</v>
          </cell>
          <cell r="Q21">
            <v>1208</v>
          </cell>
          <cell r="R21"/>
          <cell r="S21"/>
          <cell r="T21" t="str">
            <v>個人</v>
          </cell>
          <cell r="U21" t="str">
            <v>角田　堅志</v>
          </cell>
          <cell r="V21" t="str">
            <v>379-2143</v>
          </cell>
          <cell r="W21" t="str">
            <v>前橋市新堀町１０５－３</v>
          </cell>
          <cell r="X21" t="str">
            <v>027-265-0032</v>
          </cell>
          <cell r="Y21" t="str">
            <v/>
          </cell>
          <cell r="Z21">
            <v>44713</v>
          </cell>
          <cell r="AA21">
            <v>48365</v>
          </cell>
          <cell r="AB21">
            <v>9</v>
          </cell>
          <cell r="AC21" t="str">
            <v>一括方式</v>
          </cell>
          <cell r="AD21"/>
          <cell r="AE21">
            <v>0</v>
          </cell>
          <cell r="AF21">
            <v>0</v>
          </cell>
          <cell r="AG21"/>
          <cell r="AH21" t="str">
            <v/>
          </cell>
          <cell r="AI21"/>
          <cell r="AJ21"/>
          <cell r="AK21"/>
          <cell r="AL21"/>
          <cell r="AM21"/>
          <cell r="AN21"/>
          <cell r="AO21"/>
          <cell r="AP21"/>
          <cell r="AQ21"/>
          <cell r="AR21"/>
          <cell r="AS21"/>
          <cell r="AT21"/>
          <cell r="AU21"/>
          <cell r="AV21"/>
          <cell r="AW21"/>
          <cell r="AX21"/>
          <cell r="AY21"/>
          <cell r="AZ21"/>
          <cell r="BA21"/>
          <cell r="BB21" t="str">
            <v>2022</v>
          </cell>
          <cell r="BC21"/>
          <cell r="BD21" t="str">
            <v/>
          </cell>
          <cell r="BE21" t="str">
            <v>農事組合法人　新堀　代表理事　田村　光弘</v>
          </cell>
          <cell r="BF21" t="str">
            <v>379-2143</v>
          </cell>
          <cell r="BG21" t="str">
            <v>前橋市新堀町２３４－５</v>
          </cell>
          <cell r="BH21" t="str">
            <v>027-265-1562</v>
          </cell>
          <cell r="BI21" t="str">
            <v/>
          </cell>
          <cell r="BJ21">
            <v>44713</v>
          </cell>
          <cell r="BK21">
            <v>48365</v>
          </cell>
          <cell r="BL21">
            <v>9</v>
          </cell>
          <cell r="BM21" t="str">
            <v/>
          </cell>
          <cell r="BN21">
            <v>0</v>
          </cell>
          <cell r="BO21">
            <v>0</v>
          </cell>
          <cell r="BP21" t="str">
            <v/>
          </cell>
          <cell r="BQ21"/>
          <cell r="BR21"/>
          <cell r="BS21"/>
          <cell r="BT21"/>
          <cell r="BU21"/>
          <cell r="BV21"/>
          <cell r="BW21"/>
        </row>
        <row r="22">
          <cell r="A22">
            <v>9</v>
          </cell>
          <cell r="B22">
            <v>4</v>
          </cell>
          <cell r="C22" t="str">
            <v>9-4</v>
          </cell>
          <cell r="D22">
            <v>7</v>
          </cell>
          <cell r="E22">
            <v>4</v>
          </cell>
          <cell r="F22" t="str">
            <v>7-4</v>
          </cell>
          <cell r="G22">
            <v>24</v>
          </cell>
          <cell r="H22"/>
          <cell r="I22" t="str">
            <v>前橋市</v>
          </cell>
          <cell r="J22" t="str">
            <v>前橋市</v>
          </cell>
          <cell r="K22" t="str">
            <v>新堀町</v>
          </cell>
          <cell r="L22" t="str">
            <v/>
          </cell>
          <cell r="M22" t="str">
            <v>１７７</v>
          </cell>
          <cell r="N22" t="str">
            <v>田</v>
          </cell>
          <cell r="O22" t="str">
            <v>水田</v>
          </cell>
          <cell r="P22">
            <v>518</v>
          </cell>
          <cell r="Q22">
            <v>518</v>
          </cell>
          <cell r="R22"/>
          <cell r="S22"/>
          <cell r="T22" t="str">
            <v>個人</v>
          </cell>
          <cell r="U22" t="str">
            <v>角田　堅志</v>
          </cell>
          <cell r="V22" t="str">
            <v>379-2143</v>
          </cell>
          <cell r="W22" t="str">
            <v>前橋市新堀町１０５－３</v>
          </cell>
          <cell r="X22" t="str">
            <v>027-265-0032</v>
          </cell>
          <cell r="Y22" t="str">
            <v/>
          </cell>
          <cell r="Z22">
            <v>44713</v>
          </cell>
          <cell r="AA22">
            <v>48365</v>
          </cell>
          <cell r="AB22">
            <v>9</v>
          </cell>
          <cell r="AC22" t="str">
            <v>一括方式</v>
          </cell>
          <cell r="AD22"/>
          <cell r="AE22">
            <v>0</v>
          </cell>
          <cell r="AF22">
            <v>0</v>
          </cell>
          <cell r="AG22"/>
          <cell r="AH22" t="str">
            <v/>
          </cell>
          <cell r="AI22"/>
          <cell r="AJ22"/>
          <cell r="AK22"/>
          <cell r="AL22"/>
          <cell r="AM22"/>
          <cell r="AN22"/>
          <cell r="AO22"/>
          <cell r="AP22"/>
          <cell r="AQ22"/>
          <cell r="AR22"/>
          <cell r="AS22"/>
          <cell r="AT22"/>
          <cell r="AU22"/>
          <cell r="AV22"/>
          <cell r="AW22"/>
          <cell r="AX22"/>
          <cell r="AY22"/>
          <cell r="AZ22"/>
          <cell r="BA22"/>
          <cell r="BB22" t="str">
            <v>2022</v>
          </cell>
          <cell r="BC22"/>
          <cell r="BD22" t="str">
            <v/>
          </cell>
          <cell r="BE22" t="str">
            <v>農事組合法人　新堀　代表理事　田村　光弘</v>
          </cell>
          <cell r="BF22" t="str">
            <v>379-2143</v>
          </cell>
          <cell r="BG22" t="str">
            <v>前橋市新堀町２３４－５</v>
          </cell>
          <cell r="BH22" t="str">
            <v>027-265-1562</v>
          </cell>
          <cell r="BI22" t="str">
            <v/>
          </cell>
          <cell r="BJ22">
            <v>44713</v>
          </cell>
          <cell r="BK22">
            <v>48365</v>
          </cell>
          <cell r="BL22">
            <v>9</v>
          </cell>
          <cell r="BM22" t="str">
            <v/>
          </cell>
          <cell r="BN22">
            <v>0</v>
          </cell>
          <cell r="BO22">
            <v>0</v>
          </cell>
          <cell r="BP22" t="str">
            <v/>
          </cell>
          <cell r="BQ22"/>
          <cell r="BR22"/>
          <cell r="BS22"/>
          <cell r="BT22"/>
          <cell r="BU22"/>
          <cell r="BV22"/>
          <cell r="BW22"/>
        </row>
        <row r="23">
          <cell r="A23">
            <v>9</v>
          </cell>
          <cell r="B23">
            <v>5</v>
          </cell>
          <cell r="C23" t="str">
            <v>9-5</v>
          </cell>
          <cell r="D23">
            <v>7</v>
          </cell>
          <cell r="E23">
            <v>5</v>
          </cell>
          <cell r="F23" t="str">
            <v>7-5</v>
          </cell>
          <cell r="G23">
            <v>25</v>
          </cell>
          <cell r="H23"/>
          <cell r="I23" t="str">
            <v>前橋市</v>
          </cell>
          <cell r="J23" t="str">
            <v>前橋市</v>
          </cell>
          <cell r="K23" t="str">
            <v>新堀町</v>
          </cell>
          <cell r="L23" t="str">
            <v/>
          </cell>
          <cell r="M23" t="str">
            <v>１５７－１</v>
          </cell>
          <cell r="N23" t="str">
            <v>田</v>
          </cell>
          <cell r="O23" t="str">
            <v>水田</v>
          </cell>
          <cell r="P23">
            <v>1825</v>
          </cell>
          <cell r="Q23">
            <v>1825</v>
          </cell>
          <cell r="R23"/>
          <cell r="S23"/>
          <cell r="T23" t="str">
            <v>個人</v>
          </cell>
          <cell r="U23" t="str">
            <v>角田　堅志</v>
          </cell>
          <cell r="V23" t="str">
            <v>379-2143</v>
          </cell>
          <cell r="W23" t="str">
            <v>前橋市新堀町１０５－３</v>
          </cell>
          <cell r="X23" t="str">
            <v>027-265-3896</v>
          </cell>
          <cell r="Y23" t="str">
            <v/>
          </cell>
          <cell r="Z23">
            <v>44713</v>
          </cell>
          <cell r="AA23">
            <v>48365</v>
          </cell>
          <cell r="AB23">
            <v>9</v>
          </cell>
          <cell r="AC23" t="str">
            <v>一括方式</v>
          </cell>
          <cell r="AD23"/>
          <cell r="AE23">
            <v>0</v>
          </cell>
          <cell r="AF23">
            <v>0</v>
          </cell>
          <cell r="AG23"/>
          <cell r="AH23" t="str">
            <v/>
          </cell>
          <cell r="AI23"/>
          <cell r="AJ23"/>
          <cell r="AK23"/>
          <cell r="AL23"/>
          <cell r="AM23"/>
          <cell r="AN23"/>
          <cell r="AO23"/>
          <cell r="AP23"/>
          <cell r="AQ23"/>
          <cell r="AR23"/>
          <cell r="AS23"/>
          <cell r="AT23"/>
          <cell r="AU23"/>
          <cell r="AV23"/>
          <cell r="AW23"/>
          <cell r="AX23"/>
          <cell r="AY23"/>
          <cell r="AZ23"/>
          <cell r="BA23"/>
          <cell r="BB23" t="str">
            <v>2022</v>
          </cell>
          <cell r="BC23"/>
          <cell r="BD23" t="str">
            <v/>
          </cell>
          <cell r="BE23" t="str">
            <v>農事組合法人　新堀　代表理事　田村　光弘</v>
          </cell>
          <cell r="BF23" t="str">
            <v>379-2143</v>
          </cell>
          <cell r="BG23" t="str">
            <v>前橋市新堀町２３４－５</v>
          </cell>
          <cell r="BH23" t="str">
            <v>027-265-1562</v>
          </cell>
          <cell r="BI23" t="str">
            <v/>
          </cell>
          <cell r="BJ23">
            <v>44713</v>
          </cell>
          <cell r="BK23">
            <v>48365</v>
          </cell>
          <cell r="BL23">
            <v>9</v>
          </cell>
          <cell r="BM23" t="str">
            <v/>
          </cell>
          <cell r="BN23">
            <v>0</v>
          </cell>
          <cell r="BO23">
            <v>0</v>
          </cell>
          <cell r="BP23" t="str">
            <v/>
          </cell>
          <cell r="BQ23"/>
          <cell r="BR23"/>
          <cell r="BS23"/>
          <cell r="BT23"/>
          <cell r="BU23"/>
          <cell r="BV23"/>
          <cell r="BW23"/>
        </row>
        <row r="24">
          <cell r="A24">
            <v>9</v>
          </cell>
          <cell r="B24">
            <v>6</v>
          </cell>
          <cell r="C24" t="str">
            <v>9-6</v>
          </cell>
          <cell r="D24">
            <v>7</v>
          </cell>
          <cell r="E24">
            <v>6</v>
          </cell>
          <cell r="F24" t="str">
            <v>7-6</v>
          </cell>
          <cell r="G24">
            <v>26</v>
          </cell>
          <cell r="H24"/>
          <cell r="I24" t="str">
            <v>前橋市</v>
          </cell>
          <cell r="J24" t="str">
            <v>前橋市</v>
          </cell>
          <cell r="K24" t="str">
            <v>新堀町</v>
          </cell>
          <cell r="L24" t="str">
            <v/>
          </cell>
          <cell r="M24" t="str">
            <v>３９１－４</v>
          </cell>
          <cell r="N24" t="str">
            <v>畑</v>
          </cell>
          <cell r="O24" t="str">
            <v>普通畑</v>
          </cell>
          <cell r="P24">
            <v>500</v>
          </cell>
          <cell r="Q24">
            <v>500</v>
          </cell>
          <cell r="R24"/>
          <cell r="S24"/>
          <cell r="T24" t="str">
            <v>個人</v>
          </cell>
          <cell r="U24" t="str">
            <v>角田　堅志</v>
          </cell>
          <cell r="V24" t="str">
            <v>379-2143</v>
          </cell>
          <cell r="W24" t="str">
            <v>前橋市新堀町１０５－３</v>
          </cell>
          <cell r="X24" t="str">
            <v>027-265-3896</v>
          </cell>
          <cell r="Y24" t="str">
            <v/>
          </cell>
          <cell r="Z24">
            <v>44713</v>
          </cell>
          <cell r="AA24">
            <v>48365</v>
          </cell>
          <cell r="AB24">
            <v>9</v>
          </cell>
          <cell r="AC24" t="str">
            <v>一括方式</v>
          </cell>
          <cell r="AD24"/>
          <cell r="AE24">
            <v>0</v>
          </cell>
          <cell r="AF24">
            <v>0</v>
          </cell>
          <cell r="AG24"/>
          <cell r="AH24" t="str">
            <v/>
          </cell>
          <cell r="AI24"/>
          <cell r="AJ24"/>
          <cell r="AK24"/>
          <cell r="AL24"/>
          <cell r="AM24"/>
          <cell r="AN24"/>
          <cell r="AO24"/>
          <cell r="AP24"/>
          <cell r="AQ24"/>
          <cell r="AR24"/>
          <cell r="AS24"/>
          <cell r="AT24"/>
          <cell r="AU24"/>
          <cell r="AV24"/>
          <cell r="AW24"/>
          <cell r="AX24"/>
          <cell r="AY24"/>
          <cell r="AZ24"/>
          <cell r="BA24"/>
          <cell r="BB24" t="str">
            <v>2022</v>
          </cell>
          <cell r="BC24"/>
          <cell r="BD24" t="str">
            <v/>
          </cell>
          <cell r="BE24" t="str">
            <v>農事組合法人　新堀　代表理事　田村　光弘</v>
          </cell>
          <cell r="BF24" t="str">
            <v>379-2143</v>
          </cell>
          <cell r="BG24" t="str">
            <v>前橋市新堀町２３４－５</v>
          </cell>
          <cell r="BH24" t="str">
            <v>027-265-1562</v>
          </cell>
          <cell r="BI24" t="str">
            <v/>
          </cell>
          <cell r="BJ24">
            <v>44713</v>
          </cell>
          <cell r="BK24">
            <v>48365</v>
          </cell>
          <cell r="BL24">
            <v>9</v>
          </cell>
          <cell r="BM24" t="str">
            <v/>
          </cell>
          <cell r="BN24">
            <v>0</v>
          </cell>
          <cell r="BO24">
            <v>0</v>
          </cell>
          <cell r="BP24" t="str">
            <v/>
          </cell>
          <cell r="BQ24"/>
          <cell r="BR24"/>
          <cell r="BS24"/>
          <cell r="BT24"/>
          <cell r="BU24"/>
          <cell r="BV24"/>
          <cell r="BW24"/>
        </row>
        <row r="25">
          <cell r="A25">
            <v>10</v>
          </cell>
          <cell r="B25">
            <v>1</v>
          </cell>
          <cell r="C25" t="str">
            <v>10-1</v>
          </cell>
          <cell r="D25">
            <v>7</v>
          </cell>
          <cell r="E25">
            <v>7</v>
          </cell>
          <cell r="F25" t="str">
            <v>7-7</v>
          </cell>
          <cell r="G25">
            <v>27</v>
          </cell>
          <cell r="H25"/>
          <cell r="I25" t="str">
            <v>前橋市</v>
          </cell>
          <cell r="J25" t="str">
            <v>前橋市</v>
          </cell>
          <cell r="K25" t="str">
            <v>新堀町</v>
          </cell>
          <cell r="L25" t="str">
            <v/>
          </cell>
          <cell r="M25" t="str">
            <v>１７０</v>
          </cell>
          <cell r="N25" t="str">
            <v>田</v>
          </cell>
          <cell r="O25" t="str">
            <v>水田</v>
          </cell>
          <cell r="P25">
            <v>2994</v>
          </cell>
          <cell r="Q25">
            <v>2994</v>
          </cell>
          <cell r="R25"/>
          <cell r="S25"/>
          <cell r="T25" t="str">
            <v>個人</v>
          </cell>
          <cell r="U25" t="str">
            <v>角田　初男</v>
          </cell>
          <cell r="V25" t="str">
            <v>379-2143</v>
          </cell>
          <cell r="W25" t="str">
            <v>前橋市新堀町２１４－２</v>
          </cell>
          <cell r="X25" t="str">
            <v>027-265-3911</v>
          </cell>
          <cell r="Y25" t="str">
            <v/>
          </cell>
          <cell r="Z25">
            <v>44713</v>
          </cell>
          <cell r="AA25">
            <v>48365</v>
          </cell>
          <cell r="AB25">
            <v>9</v>
          </cell>
          <cell r="AC25" t="str">
            <v>一括方式</v>
          </cell>
          <cell r="AD25"/>
          <cell r="AE25">
            <v>0</v>
          </cell>
          <cell r="AF25">
            <v>0</v>
          </cell>
          <cell r="AG25"/>
          <cell r="AH25" t="str">
            <v/>
          </cell>
          <cell r="AI25"/>
          <cell r="AJ25"/>
          <cell r="AK25"/>
          <cell r="AL25"/>
          <cell r="AM25"/>
          <cell r="AN25"/>
          <cell r="AO25"/>
          <cell r="AP25"/>
          <cell r="AQ25"/>
          <cell r="AR25"/>
          <cell r="AS25"/>
          <cell r="AT25"/>
          <cell r="AU25"/>
          <cell r="AV25"/>
          <cell r="AW25"/>
          <cell r="AX25"/>
          <cell r="AY25"/>
          <cell r="AZ25"/>
          <cell r="BA25"/>
          <cell r="BB25" t="str">
            <v>2022</v>
          </cell>
          <cell r="BC25"/>
          <cell r="BD25" t="str">
            <v/>
          </cell>
          <cell r="BE25" t="str">
            <v>農事組合法人　新堀　代表理事　田村　光弘</v>
          </cell>
          <cell r="BF25" t="str">
            <v>379-2143</v>
          </cell>
          <cell r="BG25" t="str">
            <v>前橋市新堀町２３４－５</v>
          </cell>
          <cell r="BH25" t="str">
            <v>027-265-1562</v>
          </cell>
          <cell r="BI25" t="str">
            <v/>
          </cell>
          <cell r="BJ25">
            <v>44713</v>
          </cell>
          <cell r="BK25">
            <v>48365</v>
          </cell>
          <cell r="BL25">
            <v>9</v>
          </cell>
          <cell r="BM25" t="str">
            <v/>
          </cell>
          <cell r="BN25">
            <v>0</v>
          </cell>
          <cell r="BO25">
            <v>0</v>
          </cell>
          <cell r="BP25" t="str">
            <v/>
          </cell>
          <cell r="BQ25"/>
          <cell r="BR25"/>
          <cell r="BS25"/>
          <cell r="BT25"/>
          <cell r="BU25"/>
          <cell r="BV25"/>
          <cell r="BW25"/>
        </row>
        <row r="26">
          <cell r="A26">
            <v>10</v>
          </cell>
          <cell r="B26">
            <v>2</v>
          </cell>
          <cell r="C26" t="str">
            <v>10-2</v>
          </cell>
          <cell r="D26">
            <v>7</v>
          </cell>
          <cell r="E26">
            <v>8</v>
          </cell>
          <cell r="F26" t="str">
            <v>7-8</v>
          </cell>
          <cell r="G26">
            <v>28</v>
          </cell>
          <cell r="H26"/>
          <cell r="I26" t="str">
            <v>前橋市</v>
          </cell>
          <cell r="J26" t="str">
            <v>前橋市</v>
          </cell>
          <cell r="K26" t="str">
            <v>新堀町</v>
          </cell>
          <cell r="L26" t="str">
            <v/>
          </cell>
          <cell r="M26" t="str">
            <v>１７１</v>
          </cell>
          <cell r="N26" t="str">
            <v>田</v>
          </cell>
          <cell r="O26" t="str">
            <v>水田</v>
          </cell>
          <cell r="P26">
            <v>535</v>
          </cell>
          <cell r="Q26">
            <v>535</v>
          </cell>
          <cell r="R26"/>
          <cell r="S26"/>
          <cell r="T26" t="str">
            <v>個人</v>
          </cell>
          <cell r="U26" t="str">
            <v>角田　初男</v>
          </cell>
          <cell r="V26" t="str">
            <v>379-2143</v>
          </cell>
          <cell r="W26" t="str">
            <v>前橋市新堀町２１４－２</v>
          </cell>
          <cell r="X26" t="str">
            <v>027-265-3911</v>
          </cell>
          <cell r="Y26" t="str">
            <v/>
          </cell>
          <cell r="Z26">
            <v>44713</v>
          </cell>
          <cell r="AA26">
            <v>48365</v>
          </cell>
          <cell r="AB26">
            <v>9</v>
          </cell>
          <cell r="AC26" t="str">
            <v>一括方式</v>
          </cell>
          <cell r="AD26"/>
          <cell r="AE26">
            <v>0</v>
          </cell>
          <cell r="AF26">
            <v>0</v>
          </cell>
          <cell r="AG26"/>
          <cell r="AH26" t="str">
            <v/>
          </cell>
          <cell r="AI26"/>
          <cell r="AJ26"/>
          <cell r="AK26"/>
          <cell r="AL26"/>
          <cell r="AM26"/>
          <cell r="AN26"/>
          <cell r="AO26"/>
          <cell r="AP26"/>
          <cell r="AQ26"/>
          <cell r="AR26"/>
          <cell r="AS26"/>
          <cell r="AT26"/>
          <cell r="AU26"/>
          <cell r="AV26"/>
          <cell r="AW26"/>
          <cell r="AX26"/>
          <cell r="AY26"/>
          <cell r="AZ26"/>
          <cell r="BA26"/>
          <cell r="BB26" t="str">
            <v>2022</v>
          </cell>
          <cell r="BC26"/>
          <cell r="BD26" t="str">
            <v/>
          </cell>
          <cell r="BE26" t="str">
            <v>農事組合法人　新堀　代表理事　田村　光弘</v>
          </cell>
          <cell r="BF26" t="str">
            <v>379-2143</v>
          </cell>
          <cell r="BG26" t="str">
            <v>前橋市新堀町２３４－５</v>
          </cell>
          <cell r="BH26" t="str">
            <v>027-265-1562</v>
          </cell>
          <cell r="BI26" t="str">
            <v/>
          </cell>
          <cell r="BJ26">
            <v>44713</v>
          </cell>
          <cell r="BK26">
            <v>48365</v>
          </cell>
          <cell r="BL26">
            <v>9</v>
          </cell>
          <cell r="BM26" t="str">
            <v/>
          </cell>
          <cell r="BN26">
            <v>0</v>
          </cell>
          <cell r="BO26">
            <v>0</v>
          </cell>
          <cell r="BP26" t="str">
            <v/>
          </cell>
          <cell r="BQ26"/>
          <cell r="BR26"/>
          <cell r="BS26"/>
          <cell r="BT26"/>
          <cell r="BU26"/>
          <cell r="BV26"/>
          <cell r="BW26"/>
        </row>
        <row r="27">
          <cell r="A27">
            <v>11</v>
          </cell>
          <cell r="B27">
            <v>1</v>
          </cell>
          <cell r="C27" t="str">
            <v>11-1</v>
          </cell>
          <cell r="D27">
            <v>7</v>
          </cell>
          <cell r="E27">
            <v>9</v>
          </cell>
          <cell r="F27" t="str">
            <v>7-9</v>
          </cell>
          <cell r="G27">
            <v>29</v>
          </cell>
          <cell r="H27"/>
          <cell r="I27" t="str">
            <v>前橋市</v>
          </cell>
          <cell r="J27" t="str">
            <v>前橋市</v>
          </cell>
          <cell r="K27" t="str">
            <v>新堀町</v>
          </cell>
          <cell r="L27" t="str">
            <v/>
          </cell>
          <cell r="M27" t="str">
            <v>３８３－１</v>
          </cell>
          <cell r="N27" t="str">
            <v>畑</v>
          </cell>
          <cell r="O27" t="str">
            <v>普通畑</v>
          </cell>
          <cell r="P27">
            <v>696</v>
          </cell>
          <cell r="Q27">
            <v>696</v>
          </cell>
          <cell r="R27"/>
          <cell r="S27"/>
          <cell r="T27" t="str">
            <v>個人</v>
          </cell>
          <cell r="U27" t="str">
            <v>角田　友洋</v>
          </cell>
          <cell r="V27" t="str">
            <v>379-2143</v>
          </cell>
          <cell r="W27" t="str">
            <v>前橋市新堀町２１４－２</v>
          </cell>
          <cell r="X27" t="str">
            <v>000-000-0000</v>
          </cell>
          <cell r="Y27" t="str">
            <v>080-5385-5021</v>
          </cell>
          <cell r="Z27">
            <v>44713</v>
          </cell>
          <cell r="AA27">
            <v>48365</v>
          </cell>
          <cell r="AB27">
            <v>9</v>
          </cell>
          <cell r="AC27" t="str">
            <v>一括方式</v>
          </cell>
          <cell r="AD27"/>
          <cell r="AE27">
            <v>0</v>
          </cell>
          <cell r="AF27">
            <v>0</v>
          </cell>
          <cell r="AG27"/>
          <cell r="AH27" t="str">
            <v/>
          </cell>
          <cell r="AI27"/>
          <cell r="AJ27"/>
          <cell r="AK27"/>
          <cell r="AL27"/>
          <cell r="AM27"/>
          <cell r="AN27"/>
          <cell r="AO27"/>
          <cell r="AP27"/>
          <cell r="AQ27"/>
          <cell r="AR27"/>
          <cell r="AS27"/>
          <cell r="AT27"/>
          <cell r="AU27"/>
          <cell r="AV27"/>
          <cell r="AW27"/>
          <cell r="AX27"/>
          <cell r="AY27"/>
          <cell r="AZ27"/>
          <cell r="BA27"/>
          <cell r="BB27" t="str">
            <v>2022</v>
          </cell>
          <cell r="BC27"/>
          <cell r="BD27" t="str">
            <v/>
          </cell>
          <cell r="BE27" t="str">
            <v>農事組合法人　新堀　代表理事　田村　光弘</v>
          </cell>
          <cell r="BF27" t="str">
            <v>379-2143</v>
          </cell>
          <cell r="BG27" t="str">
            <v>前橋市新堀町２３４－５</v>
          </cell>
          <cell r="BH27" t="str">
            <v>027-265-1562</v>
          </cell>
          <cell r="BI27" t="str">
            <v/>
          </cell>
          <cell r="BJ27">
            <v>44713</v>
          </cell>
          <cell r="BK27">
            <v>48365</v>
          </cell>
          <cell r="BL27">
            <v>9</v>
          </cell>
          <cell r="BM27" t="str">
            <v/>
          </cell>
          <cell r="BN27">
            <v>0</v>
          </cell>
          <cell r="BO27">
            <v>0</v>
          </cell>
          <cell r="BP27" t="str">
            <v/>
          </cell>
          <cell r="BQ27"/>
          <cell r="BR27"/>
          <cell r="BS27"/>
          <cell r="BT27"/>
          <cell r="BU27"/>
          <cell r="BV27"/>
          <cell r="BW27"/>
        </row>
        <row r="28">
          <cell r="A28">
            <v>12</v>
          </cell>
          <cell r="B28">
            <v>1</v>
          </cell>
          <cell r="C28" t="str">
            <v>12-1</v>
          </cell>
          <cell r="D28">
            <v>7</v>
          </cell>
          <cell r="E28">
            <v>10</v>
          </cell>
          <cell r="F28" t="str">
            <v>7-10</v>
          </cell>
          <cell r="G28">
            <v>30</v>
          </cell>
          <cell r="H28"/>
          <cell r="I28" t="str">
            <v>前橋市</v>
          </cell>
          <cell r="J28" t="str">
            <v>前橋市</v>
          </cell>
          <cell r="K28" t="str">
            <v>房丸町</v>
          </cell>
          <cell r="L28" t="str">
            <v/>
          </cell>
          <cell r="M28" t="str">
            <v>１７７</v>
          </cell>
          <cell r="N28" t="str">
            <v>田</v>
          </cell>
          <cell r="O28" t="str">
            <v>水田</v>
          </cell>
          <cell r="P28">
            <v>2939</v>
          </cell>
          <cell r="Q28">
            <v>2939</v>
          </cell>
          <cell r="R28"/>
          <cell r="S28"/>
          <cell r="T28" t="str">
            <v>個人</v>
          </cell>
          <cell r="U28" t="str">
            <v>鎌田　千鶴</v>
          </cell>
          <cell r="V28" t="str">
            <v>375-0024</v>
          </cell>
          <cell r="W28" t="str">
            <v>藤岡市藤岡甲４５６</v>
          </cell>
          <cell r="X28" t="str">
            <v>0274-24-1541</v>
          </cell>
          <cell r="Y28" t="str">
            <v/>
          </cell>
          <cell r="Z28">
            <v>44713</v>
          </cell>
          <cell r="AA28">
            <v>48365</v>
          </cell>
          <cell r="AB28">
            <v>9</v>
          </cell>
          <cell r="AC28" t="str">
            <v>一括方式</v>
          </cell>
          <cell r="AD28"/>
          <cell r="AE28">
            <v>0</v>
          </cell>
          <cell r="AF28">
            <v>0</v>
          </cell>
          <cell r="AG28"/>
          <cell r="AH28" t="str">
            <v/>
          </cell>
          <cell r="AI28"/>
          <cell r="AJ28"/>
          <cell r="AK28"/>
          <cell r="AL28"/>
          <cell r="AM28"/>
          <cell r="AN28"/>
          <cell r="AO28"/>
          <cell r="AP28"/>
          <cell r="AQ28"/>
          <cell r="AR28"/>
          <cell r="AS28"/>
          <cell r="AT28"/>
          <cell r="AU28"/>
          <cell r="AV28"/>
          <cell r="AW28"/>
          <cell r="AX28"/>
          <cell r="AY28"/>
          <cell r="AZ28"/>
          <cell r="BA28"/>
          <cell r="BB28" t="str">
            <v>2022</v>
          </cell>
          <cell r="BC28"/>
          <cell r="BD28" t="str">
            <v/>
          </cell>
          <cell r="BE28" t="str">
            <v>農事組合法人　新堀　代表理事　田村　光弘</v>
          </cell>
          <cell r="BF28" t="str">
            <v>379-2143</v>
          </cell>
          <cell r="BG28" t="str">
            <v>前橋市新堀町２３４－５</v>
          </cell>
          <cell r="BH28" t="str">
            <v>027-265-1562</v>
          </cell>
          <cell r="BI28" t="str">
            <v/>
          </cell>
          <cell r="BJ28">
            <v>44713</v>
          </cell>
          <cell r="BK28">
            <v>48365</v>
          </cell>
          <cell r="BL28">
            <v>9</v>
          </cell>
          <cell r="BM28" t="str">
            <v/>
          </cell>
          <cell r="BN28">
            <v>0</v>
          </cell>
          <cell r="BO28">
            <v>0</v>
          </cell>
          <cell r="BP28" t="str">
            <v/>
          </cell>
          <cell r="BQ28"/>
          <cell r="BR28"/>
          <cell r="BS28"/>
          <cell r="BT28"/>
          <cell r="BU28"/>
          <cell r="BV28"/>
          <cell r="BW28"/>
        </row>
        <row r="29">
          <cell r="A29">
            <v>13</v>
          </cell>
          <cell r="B29">
            <v>1</v>
          </cell>
          <cell r="C29" t="str">
            <v>13-1</v>
          </cell>
          <cell r="D29">
            <v>8</v>
          </cell>
          <cell r="E29">
            <v>1</v>
          </cell>
          <cell r="F29" t="str">
            <v>8-1</v>
          </cell>
          <cell r="G29">
            <v>31</v>
          </cell>
          <cell r="H29"/>
          <cell r="I29" t="str">
            <v>前橋市</v>
          </cell>
          <cell r="J29" t="str">
            <v>前橋市</v>
          </cell>
          <cell r="K29" t="str">
            <v>上佐鳥町</v>
          </cell>
          <cell r="L29" t="str">
            <v/>
          </cell>
          <cell r="M29" t="str">
            <v>５９１－２</v>
          </cell>
          <cell r="N29" t="str">
            <v>田</v>
          </cell>
          <cell r="O29" t="str">
            <v>水田</v>
          </cell>
          <cell r="P29">
            <v>3034</v>
          </cell>
          <cell r="Q29">
            <v>3034</v>
          </cell>
          <cell r="R29"/>
          <cell r="S29"/>
          <cell r="T29" t="str">
            <v>個人</v>
          </cell>
          <cell r="U29" t="str">
            <v>関口　潔</v>
          </cell>
          <cell r="V29" t="str">
            <v>371-0817</v>
          </cell>
          <cell r="W29" t="str">
            <v>前橋市橳島町９２</v>
          </cell>
          <cell r="X29" t="str">
            <v>027-265-1322</v>
          </cell>
          <cell r="Y29" t="str">
            <v/>
          </cell>
          <cell r="Z29">
            <v>44713</v>
          </cell>
          <cell r="AA29">
            <v>46538</v>
          </cell>
          <cell r="AB29">
            <v>4</v>
          </cell>
          <cell r="AC29" t="str">
            <v>一括方式</v>
          </cell>
          <cell r="AD29"/>
          <cell r="AE29">
            <v>8000</v>
          </cell>
          <cell r="AF29">
            <v>24272</v>
          </cell>
          <cell r="AG29"/>
          <cell r="AH29" t="str">
            <v/>
          </cell>
          <cell r="AI29"/>
          <cell r="AJ29"/>
          <cell r="AK29"/>
          <cell r="AL29"/>
          <cell r="AM29"/>
          <cell r="AN29"/>
          <cell r="AO29"/>
          <cell r="AP29"/>
          <cell r="AQ29"/>
          <cell r="AR29"/>
          <cell r="AS29"/>
          <cell r="AT29"/>
          <cell r="AU29"/>
          <cell r="AV29"/>
          <cell r="AW29"/>
          <cell r="AX29"/>
          <cell r="AY29"/>
          <cell r="AZ29"/>
          <cell r="BA29"/>
          <cell r="BB29" t="str">
            <v>2022</v>
          </cell>
          <cell r="BC29"/>
          <cell r="BD29" t="str">
            <v>農地所有適格法人</v>
          </cell>
          <cell r="BE29" t="str">
            <v>有限会社　ヤバタファーム　代表取締役　矢端　幹男</v>
          </cell>
          <cell r="BF29" t="str">
            <v>371-0813</v>
          </cell>
          <cell r="BG29" t="str">
            <v>前橋市後閑町３５２－２</v>
          </cell>
          <cell r="BH29" t="str">
            <v>027-265-1315</v>
          </cell>
          <cell r="BI29" t="str">
            <v/>
          </cell>
          <cell r="BJ29">
            <v>44713</v>
          </cell>
          <cell r="BK29">
            <v>46538</v>
          </cell>
          <cell r="BL29">
            <v>4</v>
          </cell>
          <cell r="BM29" t="str">
            <v/>
          </cell>
          <cell r="BN29">
            <v>8000</v>
          </cell>
          <cell r="BO29">
            <v>24272</v>
          </cell>
          <cell r="BP29" t="str">
            <v/>
          </cell>
          <cell r="BQ29"/>
          <cell r="BR29"/>
          <cell r="BS29"/>
          <cell r="BT29"/>
          <cell r="BU29"/>
          <cell r="BV29"/>
          <cell r="BW29"/>
        </row>
        <row r="30">
          <cell r="A30">
            <v>14</v>
          </cell>
          <cell r="B30">
            <v>1</v>
          </cell>
          <cell r="C30" t="str">
            <v>14-1</v>
          </cell>
          <cell r="D30">
            <v>9</v>
          </cell>
          <cell r="E30">
            <v>1</v>
          </cell>
          <cell r="F30" t="str">
            <v>9-1</v>
          </cell>
          <cell r="G30">
            <v>32</v>
          </cell>
          <cell r="H30"/>
          <cell r="I30" t="str">
            <v>前橋市</v>
          </cell>
          <cell r="J30" t="str">
            <v>前橋市</v>
          </cell>
          <cell r="K30" t="str">
            <v>小屋原町</v>
          </cell>
          <cell r="L30" t="str">
            <v/>
          </cell>
          <cell r="M30" t="str">
            <v>５８０</v>
          </cell>
          <cell r="N30" t="str">
            <v>田</v>
          </cell>
          <cell r="O30" t="str">
            <v>水田</v>
          </cell>
          <cell r="P30">
            <v>2869</v>
          </cell>
          <cell r="Q30">
            <v>2869</v>
          </cell>
          <cell r="R30"/>
          <cell r="S30"/>
          <cell r="T30" t="str">
            <v>個人</v>
          </cell>
          <cell r="U30" t="str">
            <v>亀井　孝雄</v>
          </cell>
          <cell r="V30" t="str">
            <v>366-0034</v>
          </cell>
          <cell r="W30" t="str">
            <v>埼玉県深谷市常盤町５５－７９</v>
          </cell>
          <cell r="X30" t="str">
            <v>048-574-4819</v>
          </cell>
          <cell r="Y30" t="str">
            <v/>
          </cell>
          <cell r="Z30">
            <v>44713</v>
          </cell>
          <cell r="AA30">
            <v>48365</v>
          </cell>
          <cell r="AB30">
            <v>10</v>
          </cell>
          <cell r="AC30" t="str">
            <v>一括方式</v>
          </cell>
          <cell r="AD30"/>
          <cell r="AE30">
            <v>0</v>
          </cell>
          <cell r="AF30">
            <v>0</v>
          </cell>
          <cell r="AG30"/>
          <cell r="AH30" t="str">
            <v/>
          </cell>
          <cell r="AI30"/>
          <cell r="AJ30"/>
          <cell r="AK30"/>
          <cell r="AL30"/>
          <cell r="AM30"/>
          <cell r="AN30"/>
          <cell r="AO30"/>
          <cell r="AP30"/>
          <cell r="AQ30"/>
          <cell r="AR30"/>
          <cell r="AS30"/>
          <cell r="AT30"/>
          <cell r="AU30"/>
          <cell r="AV30"/>
          <cell r="AW30"/>
          <cell r="AX30"/>
          <cell r="AY30"/>
          <cell r="AZ30"/>
          <cell r="BA30"/>
          <cell r="BB30" t="str">
            <v>2022</v>
          </cell>
          <cell r="BC30"/>
          <cell r="BD30" t="str">
            <v>個人</v>
          </cell>
          <cell r="BE30" t="str">
            <v>井野　徹</v>
          </cell>
          <cell r="BF30" t="str">
            <v>379-2121</v>
          </cell>
          <cell r="BG30" t="str">
            <v>前橋市小屋原町８０９－２</v>
          </cell>
          <cell r="BH30" t="str">
            <v>027-266-6676</v>
          </cell>
          <cell r="BI30" t="str">
            <v/>
          </cell>
          <cell r="BJ30">
            <v>44713</v>
          </cell>
          <cell r="BK30">
            <v>48365</v>
          </cell>
          <cell r="BL30">
            <v>10</v>
          </cell>
          <cell r="BM30" t="str">
            <v/>
          </cell>
          <cell r="BN30">
            <v>0</v>
          </cell>
          <cell r="BO30">
            <v>0</v>
          </cell>
          <cell r="BP30" t="str">
            <v/>
          </cell>
          <cell r="BQ30"/>
          <cell r="BR30"/>
          <cell r="BS30"/>
          <cell r="BT30"/>
          <cell r="BU30"/>
          <cell r="BV30"/>
          <cell r="BW30"/>
        </row>
        <row r="31">
          <cell r="A31">
            <v>14</v>
          </cell>
          <cell r="B31">
            <v>2</v>
          </cell>
          <cell r="C31" t="str">
            <v>14-2</v>
          </cell>
          <cell r="D31">
            <v>9</v>
          </cell>
          <cell r="E31">
            <v>2</v>
          </cell>
          <cell r="F31" t="str">
            <v>9-2</v>
          </cell>
          <cell r="G31">
            <v>33</v>
          </cell>
          <cell r="H31"/>
          <cell r="I31" t="str">
            <v>前橋市</v>
          </cell>
          <cell r="J31" t="str">
            <v>前橋市</v>
          </cell>
          <cell r="K31" t="str">
            <v>小屋原町</v>
          </cell>
          <cell r="L31" t="str">
            <v/>
          </cell>
          <cell r="M31" t="str">
            <v>５８１－１</v>
          </cell>
          <cell r="N31" t="str">
            <v>田</v>
          </cell>
          <cell r="O31" t="str">
            <v>水田</v>
          </cell>
          <cell r="P31">
            <v>2755</v>
          </cell>
          <cell r="Q31">
            <v>2755</v>
          </cell>
          <cell r="R31"/>
          <cell r="S31"/>
          <cell r="T31" t="str">
            <v>個人</v>
          </cell>
          <cell r="U31" t="str">
            <v>亀井　孝雄</v>
          </cell>
          <cell r="V31" t="str">
            <v>366-0034</v>
          </cell>
          <cell r="W31" t="str">
            <v>埼玉県深谷市常盤町５５－７９</v>
          </cell>
          <cell r="X31" t="str">
            <v>048-574-4819</v>
          </cell>
          <cell r="Y31" t="str">
            <v/>
          </cell>
          <cell r="Z31">
            <v>44713</v>
          </cell>
          <cell r="AA31">
            <v>48365</v>
          </cell>
          <cell r="AB31">
            <v>10</v>
          </cell>
          <cell r="AC31" t="str">
            <v>一括方式</v>
          </cell>
          <cell r="AD31"/>
          <cell r="AE31">
            <v>0</v>
          </cell>
          <cell r="AF31">
            <v>0</v>
          </cell>
          <cell r="AG31"/>
          <cell r="AH31" t="str">
            <v/>
          </cell>
          <cell r="AI31"/>
          <cell r="AJ31"/>
          <cell r="AK31"/>
          <cell r="AL31"/>
          <cell r="AM31"/>
          <cell r="AN31"/>
          <cell r="AO31"/>
          <cell r="AP31"/>
          <cell r="AQ31"/>
          <cell r="AR31"/>
          <cell r="AS31"/>
          <cell r="AT31"/>
          <cell r="AU31"/>
          <cell r="AV31"/>
          <cell r="AW31"/>
          <cell r="AX31"/>
          <cell r="AY31"/>
          <cell r="AZ31"/>
          <cell r="BA31"/>
          <cell r="BB31" t="str">
            <v>2022</v>
          </cell>
          <cell r="BC31"/>
          <cell r="BD31" t="str">
            <v>個人</v>
          </cell>
          <cell r="BE31" t="str">
            <v>井野　徹</v>
          </cell>
          <cell r="BF31" t="str">
            <v>379-2121</v>
          </cell>
          <cell r="BG31" t="str">
            <v>前橋市小屋原町８０９－２</v>
          </cell>
          <cell r="BH31" t="str">
            <v>027-266-6676</v>
          </cell>
          <cell r="BI31" t="str">
            <v/>
          </cell>
          <cell r="BJ31">
            <v>44713</v>
          </cell>
          <cell r="BK31">
            <v>48365</v>
          </cell>
          <cell r="BL31">
            <v>10</v>
          </cell>
          <cell r="BM31" t="str">
            <v/>
          </cell>
          <cell r="BN31">
            <v>0</v>
          </cell>
          <cell r="BO31">
            <v>0</v>
          </cell>
          <cell r="BP31" t="str">
            <v/>
          </cell>
          <cell r="BQ31"/>
          <cell r="BR31"/>
          <cell r="BS31"/>
          <cell r="BT31"/>
          <cell r="BU31"/>
          <cell r="BV31"/>
          <cell r="BW31"/>
        </row>
        <row r="32">
          <cell r="A32">
            <v>15</v>
          </cell>
          <cell r="B32">
            <v>1</v>
          </cell>
          <cell r="C32" t="str">
            <v>15-1</v>
          </cell>
          <cell r="D32">
            <v>10</v>
          </cell>
          <cell r="E32">
            <v>1</v>
          </cell>
          <cell r="F32" t="str">
            <v>10-1</v>
          </cell>
          <cell r="G32">
            <v>34</v>
          </cell>
          <cell r="H32"/>
          <cell r="I32" t="str">
            <v>前橋市</v>
          </cell>
          <cell r="J32" t="str">
            <v>前橋市</v>
          </cell>
          <cell r="K32" t="str">
            <v>横沢町</v>
          </cell>
          <cell r="L32" t="str">
            <v/>
          </cell>
          <cell r="M32" t="str">
            <v>１７９－６</v>
          </cell>
          <cell r="N32" t="str">
            <v>畑</v>
          </cell>
          <cell r="O32" t="str">
            <v>普通畑</v>
          </cell>
          <cell r="P32">
            <v>1006</v>
          </cell>
          <cell r="Q32">
            <v>1006</v>
          </cell>
          <cell r="R32"/>
          <cell r="S32"/>
          <cell r="T32" t="str">
            <v>個人</v>
          </cell>
          <cell r="U32" t="str">
            <v>吉井　昇</v>
          </cell>
          <cell r="V32" t="str">
            <v>371-0811</v>
          </cell>
          <cell r="W32" t="str">
            <v>前橋市朝倉町３－９－１６</v>
          </cell>
          <cell r="X32" t="str">
            <v>000-000-0000</v>
          </cell>
          <cell r="Y32" t="str">
            <v>080-5438-3521</v>
          </cell>
          <cell r="Z32">
            <v>44713</v>
          </cell>
          <cell r="AA32">
            <v>46538</v>
          </cell>
          <cell r="AB32">
            <v>5</v>
          </cell>
          <cell r="AC32" t="str">
            <v>一括方式</v>
          </cell>
          <cell r="AD32"/>
          <cell r="AE32">
            <v>10000</v>
          </cell>
          <cell r="AF32">
            <v>10060</v>
          </cell>
          <cell r="AG32"/>
          <cell r="AH32" t="str">
            <v/>
          </cell>
          <cell r="AI32"/>
          <cell r="AJ32"/>
          <cell r="AK32"/>
          <cell r="AL32"/>
          <cell r="AM32"/>
          <cell r="AN32"/>
          <cell r="AO32"/>
          <cell r="AP32"/>
          <cell r="AQ32"/>
          <cell r="AR32"/>
          <cell r="AS32"/>
          <cell r="AT32"/>
          <cell r="AU32"/>
          <cell r="AV32"/>
          <cell r="AW32"/>
          <cell r="AX32"/>
          <cell r="AY32"/>
          <cell r="AZ32"/>
          <cell r="BA32"/>
          <cell r="BB32" t="str">
            <v>2022</v>
          </cell>
          <cell r="BC32"/>
          <cell r="BD32" t="str">
            <v>個人</v>
          </cell>
          <cell r="BE32" t="str">
            <v>中屋　智博</v>
          </cell>
          <cell r="BF32" t="str">
            <v>371-0221</v>
          </cell>
          <cell r="BG32" t="str">
            <v>前橋市樋越町２４５－２　ＭＯＲＩハイツ大胡　Ａ－１０３</v>
          </cell>
          <cell r="BH32" t="str">
            <v>000-000-0000</v>
          </cell>
          <cell r="BI32" t="str">
            <v>090-8342-0970</v>
          </cell>
          <cell r="BJ32">
            <v>44713</v>
          </cell>
          <cell r="BK32">
            <v>46538</v>
          </cell>
          <cell r="BL32">
            <v>5</v>
          </cell>
          <cell r="BM32" t="str">
            <v/>
          </cell>
          <cell r="BN32">
            <v>10000</v>
          </cell>
          <cell r="BO32">
            <v>10060</v>
          </cell>
          <cell r="BP32" t="str">
            <v/>
          </cell>
          <cell r="BQ32"/>
          <cell r="BR32"/>
          <cell r="BS32"/>
          <cell r="BT32"/>
          <cell r="BU32"/>
          <cell r="BV32"/>
          <cell r="BW32"/>
        </row>
        <row r="33">
          <cell r="A33">
            <v>16</v>
          </cell>
          <cell r="B33">
            <v>1</v>
          </cell>
          <cell r="C33" t="str">
            <v>16-1</v>
          </cell>
          <cell r="D33">
            <v>11</v>
          </cell>
          <cell r="E33">
            <v>1</v>
          </cell>
          <cell r="F33" t="str">
            <v>11-1</v>
          </cell>
          <cell r="G33">
            <v>35</v>
          </cell>
          <cell r="H33"/>
          <cell r="I33" t="str">
            <v>前橋市</v>
          </cell>
          <cell r="J33" t="str">
            <v>前橋市</v>
          </cell>
          <cell r="K33" t="str">
            <v>下沖町</v>
          </cell>
          <cell r="L33" t="str">
            <v/>
          </cell>
          <cell r="M33" t="str">
            <v>２２</v>
          </cell>
          <cell r="N33" t="str">
            <v>田</v>
          </cell>
          <cell r="O33" t="str">
            <v>水田</v>
          </cell>
          <cell r="P33">
            <v>2892</v>
          </cell>
          <cell r="Q33">
            <v>2892</v>
          </cell>
          <cell r="R33"/>
          <cell r="S33"/>
          <cell r="T33" t="str">
            <v>個人</v>
          </cell>
          <cell r="U33" t="str">
            <v>吉田　馨</v>
          </cell>
          <cell r="V33" t="str">
            <v>371-0011</v>
          </cell>
          <cell r="W33" t="str">
            <v>前橋市下沖町１１</v>
          </cell>
          <cell r="X33" t="str">
            <v>027-232-9803</v>
          </cell>
          <cell r="Y33" t="str">
            <v/>
          </cell>
          <cell r="Z33">
            <v>44713</v>
          </cell>
          <cell r="AA33">
            <v>48365</v>
          </cell>
          <cell r="AB33">
            <v>10</v>
          </cell>
          <cell r="AC33" t="str">
            <v>一括方式</v>
          </cell>
          <cell r="AD33"/>
          <cell r="AE33">
            <v>0</v>
          </cell>
          <cell r="AF33">
            <v>0</v>
          </cell>
          <cell r="AG33"/>
          <cell r="AH33" t="str">
            <v/>
          </cell>
          <cell r="AI33"/>
          <cell r="AJ33"/>
          <cell r="AK33"/>
          <cell r="AL33"/>
          <cell r="AM33"/>
          <cell r="AN33"/>
          <cell r="AO33"/>
          <cell r="AP33"/>
          <cell r="AQ33"/>
          <cell r="AR33"/>
          <cell r="AS33"/>
          <cell r="AT33"/>
          <cell r="AU33"/>
          <cell r="AV33"/>
          <cell r="AW33"/>
          <cell r="AX33"/>
          <cell r="AY33"/>
          <cell r="AZ33"/>
          <cell r="BA33"/>
          <cell r="BB33" t="str">
            <v>2022</v>
          </cell>
          <cell r="BC33"/>
          <cell r="BD33" t="str">
            <v>個人</v>
          </cell>
          <cell r="BE33" t="str">
            <v>居村　有一</v>
          </cell>
          <cell r="BF33" t="str">
            <v>371-0011</v>
          </cell>
          <cell r="BG33" t="str">
            <v>前橋市下沖町１８</v>
          </cell>
          <cell r="BH33" t="str">
            <v>000-000-0000</v>
          </cell>
          <cell r="BI33" t="str">
            <v>080-4805-2001</v>
          </cell>
          <cell r="BJ33">
            <v>44713</v>
          </cell>
          <cell r="BK33">
            <v>48365</v>
          </cell>
          <cell r="BL33">
            <v>10</v>
          </cell>
          <cell r="BM33" t="str">
            <v/>
          </cell>
          <cell r="BN33">
            <v>0</v>
          </cell>
          <cell r="BO33">
            <v>0</v>
          </cell>
          <cell r="BP33" t="str">
            <v/>
          </cell>
          <cell r="BQ33"/>
          <cell r="BR33"/>
          <cell r="BS33"/>
          <cell r="BT33"/>
          <cell r="BU33"/>
          <cell r="BV33"/>
          <cell r="BW33"/>
        </row>
        <row r="34">
          <cell r="A34">
            <v>17</v>
          </cell>
          <cell r="B34">
            <v>1</v>
          </cell>
          <cell r="C34" t="str">
            <v>17-1</v>
          </cell>
          <cell r="D34">
            <v>12</v>
          </cell>
          <cell r="E34">
            <v>1</v>
          </cell>
          <cell r="F34" t="str">
            <v>12-1</v>
          </cell>
          <cell r="G34">
            <v>36</v>
          </cell>
          <cell r="H34"/>
          <cell r="I34" t="str">
            <v>前橋市</v>
          </cell>
          <cell r="J34" t="str">
            <v>前橋市</v>
          </cell>
          <cell r="K34" t="str">
            <v>新堀町</v>
          </cell>
          <cell r="L34" t="str">
            <v/>
          </cell>
          <cell r="M34" t="str">
            <v>１４７－１</v>
          </cell>
          <cell r="N34" t="str">
            <v>田</v>
          </cell>
          <cell r="O34" t="str">
            <v>水田</v>
          </cell>
          <cell r="P34">
            <v>812</v>
          </cell>
          <cell r="Q34">
            <v>812</v>
          </cell>
          <cell r="R34"/>
          <cell r="S34"/>
          <cell r="T34" t="str">
            <v>個人</v>
          </cell>
          <cell r="U34" t="str">
            <v>久保田　す江子</v>
          </cell>
          <cell r="V34" t="str">
            <v>379-2143</v>
          </cell>
          <cell r="W34" t="str">
            <v>前橋市新堀町２１９－２</v>
          </cell>
          <cell r="X34" t="str">
            <v>027-256-1668</v>
          </cell>
          <cell r="Y34" t="str">
            <v/>
          </cell>
          <cell r="Z34">
            <v>44713</v>
          </cell>
          <cell r="AA34">
            <v>48365</v>
          </cell>
          <cell r="AB34">
            <v>9</v>
          </cell>
          <cell r="AC34" t="str">
            <v>一括方式</v>
          </cell>
          <cell r="AD34"/>
          <cell r="AE34">
            <v>0</v>
          </cell>
          <cell r="AF34">
            <v>0</v>
          </cell>
          <cell r="AG34"/>
          <cell r="AH34" t="str">
            <v/>
          </cell>
          <cell r="AI34"/>
          <cell r="AJ34"/>
          <cell r="AK34"/>
          <cell r="AL34"/>
          <cell r="AM34"/>
          <cell r="AN34"/>
          <cell r="AO34"/>
          <cell r="AP34"/>
          <cell r="AQ34"/>
          <cell r="AR34"/>
          <cell r="AS34"/>
          <cell r="AT34"/>
          <cell r="AU34"/>
          <cell r="AV34"/>
          <cell r="AW34"/>
          <cell r="AX34"/>
          <cell r="AY34"/>
          <cell r="AZ34"/>
          <cell r="BA34"/>
          <cell r="BB34" t="str">
            <v>2022</v>
          </cell>
          <cell r="BC34"/>
          <cell r="BD34" t="str">
            <v/>
          </cell>
          <cell r="BE34" t="str">
            <v>農事組合法人　新堀　代表理事　田村　光弘</v>
          </cell>
          <cell r="BF34" t="str">
            <v>379-2143</v>
          </cell>
          <cell r="BG34" t="str">
            <v>前橋市新堀町２３４－５</v>
          </cell>
          <cell r="BH34" t="str">
            <v>027-265-1562</v>
          </cell>
          <cell r="BI34" t="str">
            <v/>
          </cell>
          <cell r="BJ34">
            <v>44713</v>
          </cell>
          <cell r="BK34">
            <v>48365</v>
          </cell>
          <cell r="BL34">
            <v>9</v>
          </cell>
          <cell r="BM34" t="str">
            <v/>
          </cell>
          <cell r="BN34">
            <v>0</v>
          </cell>
          <cell r="BO34">
            <v>0</v>
          </cell>
          <cell r="BP34" t="str">
            <v/>
          </cell>
          <cell r="BQ34"/>
          <cell r="BR34"/>
          <cell r="BS34"/>
          <cell r="BT34"/>
          <cell r="BU34"/>
          <cell r="BV34"/>
          <cell r="BW34"/>
        </row>
        <row r="35">
          <cell r="A35">
            <v>17</v>
          </cell>
          <cell r="B35">
            <v>2</v>
          </cell>
          <cell r="C35" t="str">
            <v>17-2</v>
          </cell>
          <cell r="D35">
            <v>12</v>
          </cell>
          <cell r="E35">
            <v>2</v>
          </cell>
          <cell r="F35" t="str">
            <v>12-2</v>
          </cell>
          <cell r="G35">
            <v>37</v>
          </cell>
          <cell r="H35"/>
          <cell r="I35" t="str">
            <v>前橋市</v>
          </cell>
          <cell r="J35" t="str">
            <v>前橋市</v>
          </cell>
          <cell r="K35" t="str">
            <v>新堀町</v>
          </cell>
          <cell r="L35" t="str">
            <v/>
          </cell>
          <cell r="M35" t="str">
            <v>１７６－１</v>
          </cell>
          <cell r="N35" t="str">
            <v>田</v>
          </cell>
          <cell r="O35" t="str">
            <v>水田</v>
          </cell>
          <cell r="P35">
            <v>1848</v>
          </cell>
          <cell r="Q35">
            <v>1848</v>
          </cell>
          <cell r="R35"/>
          <cell r="S35"/>
          <cell r="T35" t="str">
            <v>個人</v>
          </cell>
          <cell r="U35" t="str">
            <v>久保田　す江子</v>
          </cell>
          <cell r="V35" t="str">
            <v>379-2143</v>
          </cell>
          <cell r="W35" t="str">
            <v>前橋市新堀町２１９－２</v>
          </cell>
          <cell r="X35" t="str">
            <v>027-256-1668</v>
          </cell>
          <cell r="Y35" t="str">
            <v/>
          </cell>
          <cell r="Z35">
            <v>44713</v>
          </cell>
          <cell r="AA35">
            <v>48365</v>
          </cell>
          <cell r="AB35">
            <v>9</v>
          </cell>
          <cell r="AC35" t="str">
            <v>一括方式</v>
          </cell>
          <cell r="AD35"/>
          <cell r="AE35">
            <v>0</v>
          </cell>
          <cell r="AF35">
            <v>0</v>
          </cell>
          <cell r="AG35"/>
          <cell r="AH35" t="str">
            <v/>
          </cell>
          <cell r="AI35"/>
          <cell r="AJ35"/>
          <cell r="AK35"/>
          <cell r="AL35"/>
          <cell r="AM35"/>
          <cell r="AN35"/>
          <cell r="AO35"/>
          <cell r="AP35"/>
          <cell r="AQ35"/>
          <cell r="AR35"/>
          <cell r="AS35"/>
          <cell r="AT35"/>
          <cell r="AU35"/>
          <cell r="AV35"/>
          <cell r="AW35"/>
          <cell r="AX35"/>
          <cell r="AY35"/>
          <cell r="AZ35"/>
          <cell r="BA35"/>
          <cell r="BB35" t="str">
            <v>2022</v>
          </cell>
          <cell r="BC35"/>
          <cell r="BD35" t="str">
            <v/>
          </cell>
          <cell r="BE35" t="str">
            <v>農事組合法人　新堀　代表理事　田村　光弘</v>
          </cell>
          <cell r="BF35" t="str">
            <v>379-2143</v>
          </cell>
          <cell r="BG35" t="str">
            <v>前橋市新堀町２３４－５</v>
          </cell>
          <cell r="BH35" t="str">
            <v>027-265-1562</v>
          </cell>
          <cell r="BI35" t="str">
            <v/>
          </cell>
          <cell r="BJ35">
            <v>44713</v>
          </cell>
          <cell r="BK35">
            <v>48365</v>
          </cell>
          <cell r="BL35">
            <v>9</v>
          </cell>
          <cell r="BM35" t="str">
            <v/>
          </cell>
          <cell r="BN35">
            <v>0</v>
          </cell>
          <cell r="BO35">
            <v>0</v>
          </cell>
          <cell r="BP35" t="str">
            <v/>
          </cell>
          <cell r="BQ35"/>
          <cell r="BR35"/>
          <cell r="BS35"/>
          <cell r="BT35"/>
          <cell r="BU35"/>
          <cell r="BV35"/>
          <cell r="BW35"/>
        </row>
        <row r="36">
          <cell r="A36">
            <v>18</v>
          </cell>
          <cell r="B36">
            <v>1</v>
          </cell>
          <cell r="C36" t="str">
            <v>18-1</v>
          </cell>
          <cell r="D36">
            <v>12</v>
          </cell>
          <cell r="E36">
            <v>3</v>
          </cell>
          <cell r="F36" t="str">
            <v>12-3</v>
          </cell>
          <cell r="G36">
            <v>38</v>
          </cell>
          <cell r="H36"/>
          <cell r="I36" t="str">
            <v>前橋市</v>
          </cell>
          <cell r="J36" t="str">
            <v>前橋市</v>
          </cell>
          <cell r="K36" t="str">
            <v>新堀町</v>
          </cell>
          <cell r="L36" t="str">
            <v/>
          </cell>
          <cell r="M36" t="str">
            <v>１７２－１</v>
          </cell>
          <cell r="N36" t="str">
            <v>田</v>
          </cell>
          <cell r="O36" t="str">
            <v>水田</v>
          </cell>
          <cell r="P36">
            <v>1691</v>
          </cell>
          <cell r="Q36">
            <v>1691</v>
          </cell>
          <cell r="R36"/>
          <cell r="S36"/>
          <cell r="T36" t="str">
            <v>個人</v>
          </cell>
          <cell r="U36" t="str">
            <v>久保田　保</v>
          </cell>
          <cell r="V36" t="str">
            <v>379-2143</v>
          </cell>
          <cell r="W36" t="str">
            <v>前橋市新堀町４３３</v>
          </cell>
          <cell r="X36" t="str">
            <v>027-265-2546</v>
          </cell>
          <cell r="Y36" t="str">
            <v/>
          </cell>
          <cell r="Z36">
            <v>44713</v>
          </cell>
          <cell r="AA36">
            <v>48365</v>
          </cell>
          <cell r="AB36">
            <v>9</v>
          </cell>
          <cell r="AC36" t="str">
            <v>一括方式</v>
          </cell>
          <cell r="AD36"/>
          <cell r="AE36">
            <v>0</v>
          </cell>
          <cell r="AF36">
            <v>0</v>
          </cell>
          <cell r="AG36"/>
          <cell r="AH36" t="str">
            <v/>
          </cell>
          <cell r="AI36"/>
          <cell r="AJ36"/>
          <cell r="AK36"/>
          <cell r="AL36"/>
          <cell r="AM36"/>
          <cell r="AN36"/>
          <cell r="AO36"/>
          <cell r="AP36"/>
          <cell r="AQ36"/>
          <cell r="AR36"/>
          <cell r="AS36"/>
          <cell r="AT36"/>
          <cell r="AU36"/>
          <cell r="AV36"/>
          <cell r="AW36"/>
          <cell r="AX36"/>
          <cell r="AY36"/>
          <cell r="AZ36"/>
          <cell r="BA36"/>
          <cell r="BB36" t="str">
            <v>2022</v>
          </cell>
          <cell r="BC36"/>
          <cell r="BD36" t="str">
            <v/>
          </cell>
          <cell r="BE36" t="str">
            <v>農事組合法人　新堀　代表理事　田村　光弘</v>
          </cell>
          <cell r="BF36" t="str">
            <v>379-2143</v>
          </cell>
          <cell r="BG36" t="str">
            <v>前橋市新堀町２３４－５</v>
          </cell>
          <cell r="BH36" t="str">
            <v>027-265-1562</v>
          </cell>
          <cell r="BI36" t="str">
            <v/>
          </cell>
          <cell r="BJ36">
            <v>44713</v>
          </cell>
          <cell r="BK36">
            <v>48365</v>
          </cell>
          <cell r="BL36">
            <v>9</v>
          </cell>
          <cell r="BM36" t="str">
            <v/>
          </cell>
          <cell r="BN36">
            <v>0</v>
          </cell>
          <cell r="BO36">
            <v>0</v>
          </cell>
          <cell r="BP36" t="str">
            <v/>
          </cell>
          <cell r="BQ36"/>
          <cell r="BR36"/>
          <cell r="BS36"/>
          <cell r="BT36"/>
          <cell r="BU36"/>
          <cell r="BV36"/>
          <cell r="BW36"/>
        </row>
        <row r="37">
          <cell r="A37">
            <v>19</v>
          </cell>
          <cell r="B37">
            <v>1</v>
          </cell>
          <cell r="C37" t="str">
            <v>19-1</v>
          </cell>
          <cell r="D37">
            <v>12</v>
          </cell>
          <cell r="E37">
            <v>4</v>
          </cell>
          <cell r="F37" t="str">
            <v>12-4</v>
          </cell>
          <cell r="G37">
            <v>39</v>
          </cell>
          <cell r="H37"/>
          <cell r="I37" t="str">
            <v>前橋市</v>
          </cell>
          <cell r="J37" t="str">
            <v>前橋市</v>
          </cell>
          <cell r="K37" t="str">
            <v>新堀町</v>
          </cell>
          <cell r="L37" t="str">
            <v/>
          </cell>
          <cell r="M37" t="str">
            <v>１７４－１</v>
          </cell>
          <cell r="N37" t="str">
            <v>田</v>
          </cell>
          <cell r="O37" t="str">
            <v>水田</v>
          </cell>
          <cell r="P37">
            <v>2248</v>
          </cell>
          <cell r="Q37">
            <v>2248</v>
          </cell>
          <cell r="R37"/>
          <cell r="S37"/>
          <cell r="T37" t="str">
            <v>個人</v>
          </cell>
          <cell r="U37" t="str">
            <v>久保田　邦次</v>
          </cell>
          <cell r="V37" t="str">
            <v>379-2143</v>
          </cell>
          <cell r="W37" t="str">
            <v>前橋市新堀町３３４</v>
          </cell>
          <cell r="X37" t="str">
            <v>027-265-1488</v>
          </cell>
          <cell r="Y37" t="str">
            <v/>
          </cell>
          <cell r="Z37">
            <v>44713</v>
          </cell>
          <cell r="AA37">
            <v>48365</v>
          </cell>
          <cell r="AB37">
            <v>9</v>
          </cell>
          <cell r="AC37" t="str">
            <v>一括方式</v>
          </cell>
          <cell r="AD37"/>
          <cell r="AE37">
            <v>0</v>
          </cell>
          <cell r="AF37">
            <v>0</v>
          </cell>
          <cell r="AG37"/>
          <cell r="AH37" t="str">
            <v/>
          </cell>
          <cell r="AI37"/>
          <cell r="AJ37"/>
          <cell r="AK37"/>
          <cell r="AL37"/>
          <cell r="AM37"/>
          <cell r="AN37"/>
          <cell r="AO37"/>
          <cell r="AP37"/>
          <cell r="AQ37"/>
          <cell r="AR37"/>
          <cell r="AS37"/>
          <cell r="AT37"/>
          <cell r="AU37"/>
          <cell r="AV37"/>
          <cell r="AW37"/>
          <cell r="AX37"/>
          <cell r="AY37"/>
          <cell r="AZ37"/>
          <cell r="BA37"/>
          <cell r="BB37" t="str">
            <v>2022</v>
          </cell>
          <cell r="BC37"/>
          <cell r="BD37" t="str">
            <v/>
          </cell>
          <cell r="BE37" t="str">
            <v>農事組合法人　新堀　代表理事　田村　光弘</v>
          </cell>
          <cell r="BF37" t="str">
            <v>379-2143</v>
          </cell>
          <cell r="BG37" t="str">
            <v>前橋市新堀町２３４－５</v>
          </cell>
          <cell r="BH37" t="str">
            <v>027-265-1562</v>
          </cell>
          <cell r="BI37" t="str">
            <v/>
          </cell>
          <cell r="BJ37">
            <v>44713</v>
          </cell>
          <cell r="BK37">
            <v>48365</v>
          </cell>
          <cell r="BL37">
            <v>9</v>
          </cell>
          <cell r="BM37" t="str">
            <v/>
          </cell>
          <cell r="BN37">
            <v>0</v>
          </cell>
          <cell r="BO37">
            <v>0</v>
          </cell>
          <cell r="BP37" t="str">
            <v/>
          </cell>
          <cell r="BQ37"/>
          <cell r="BR37"/>
          <cell r="BS37"/>
          <cell r="BT37"/>
          <cell r="BU37"/>
          <cell r="BV37"/>
          <cell r="BW37"/>
        </row>
        <row r="38">
          <cell r="A38">
            <v>20</v>
          </cell>
          <cell r="B38">
            <v>1</v>
          </cell>
          <cell r="C38" t="str">
            <v>20-1</v>
          </cell>
          <cell r="D38">
            <v>12</v>
          </cell>
          <cell r="E38">
            <v>5</v>
          </cell>
          <cell r="F38" t="str">
            <v>12-5</v>
          </cell>
          <cell r="G38">
            <v>40</v>
          </cell>
          <cell r="H38"/>
          <cell r="I38" t="str">
            <v>前橋市</v>
          </cell>
          <cell r="J38" t="str">
            <v>前橋市</v>
          </cell>
          <cell r="K38" t="str">
            <v>新堀町</v>
          </cell>
          <cell r="L38" t="str">
            <v/>
          </cell>
          <cell r="M38" t="str">
            <v>１５１</v>
          </cell>
          <cell r="N38" t="str">
            <v>田</v>
          </cell>
          <cell r="O38" t="str">
            <v>水田</v>
          </cell>
          <cell r="P38">
            <v>3032</v>
          </cell>
          <cell r="Q38">
            <v>3032</v>
          </cell>
          <cell r="R38"/>
          <cell r="S38"/>
          <cell r="T38" t="str">
            <v>個人</v>
          </cell>
          <cell r="U38" t="str">
            <v>久保田　和秀</v>
          </cell>
          <cell r="V38" t="str">
            <v>379-2143</v>
          </cell>
          <cell r="W38" t="str">
            <v>前橋市新堀町３３１</v>
          </cell>
          <cell r="X38" t="str">
            <v>027-265-0281</v>
          </cell>
          <cell r="Y38" t="str">
            <v/>
          </cell>
          <cell r="Z38">
            <v>44713</v>
          </cell>
          <cell r="AA38">
            <v>48365</v>
          </cell>
          <cell r="AB38">
            <v>9</v>
          </cell>
          <cell r="AC38" t="str">
            <v>一括方式</v>
          </cell>
          <cell r="AD38"/>
          <cell r="AE38">
            <v>0</v>
          </cell>
          <cell r="AF38">
            <v>0</v>
          </cell>
          <cell r="AG38"/>
          <cell r="AH38" t="str">
            <v/>
          </cell>
          <cell r="AI38"/>
          <cell r="AJ38"/>
          <cell r="AK38"/>
          <cell r="AL38"/>
          <cell r="AM38"/>
          <cell r="AN38"/>
          <cell r="AO38"/>
          <cell r="AP38"/>
          <cell r="AQ38"/>
          <cell r="AR38"/>
          <cell r="AS38"/>
          <cell r="AT38"/>
          <cell r="AU38"/>
          <cell r="AV38"/>
          <cell r="AW38"/>
          <cell r="AX38"/>
          <cell r="AY38"/>
          <cell r="AZ38"/>
          <cell r="BA38"/>
          <cell r="BB38" t="str">
            <v>2022</v>
          </cell>
          <cell r="BC38"/>
          <cell r="BD38" t="str">
            <v/>
          </cell>
          <cell r="BE38" t="str">
            <v>農事組合法人　新堀　代表理事　田村　光弘</v>
          </cell>
          <cell r="BF38" t="str">
            <v>379-2143</v>
          </cell>
          <cell r="BG38" t="str">
            <v>前橋市新堀町２３４－５</v>
          </cell>
          <cell r="BH38" t="str">
            <v>027-265-1562</v>
          </cell>
          <cell r="BI38" t="str">
            <v/>
          </cell>
          <cell r="BJ38">
            <v>44713</v>
          </cell>
          <cell r="BK38">
            <v>48365</v>
          </cell>
          <cell r="BL38">
            <v>9</v>
          </cell>
          <cell r="BM38" t="str">
            <v/>
          </cell>
          <cell r="BN38">
            <v>0</v>
          </cell>
          <cell r="BO38">
            <v>0</v>
          </cell>
          <cell r="BP38" t="str">
            <v/>
          </cell>
          <cell r="BQ38"/>
          <cell r="BR38"/>
          <cell r="BS38"/>
          <cell r="BT38"/>
          <cell r="BU38"/>
          <cell r="BV38"/>
          <cell r="BW38"/>
        </row>
        <row r="39">
          <cell r="A39">
            <v>21</v>
          </cell>
          <cell r="B39">
            <v>1</v>
          </cell>
          <cell r="C39" t="str">
            <v>21-1</v>
          </cell>
          <cell r="D39">
            <v>12</v>
          </cell>
          <cell r="E39">
            <v>6</v>
          </cell>
          <cell r="F39" t="str">
            <v>12-6</v>
          </cell>
          <cell r="G39">
            <v>41</v>
          </cell>
          <cell r="H39"/>
          <cell r="I39" t="str">
            <v>前橋市</v>
          </cell>
          <cell r="J39" t="str">
            <v>前橋市</v>
          </cell>
          <cell r="K39" t="str">
            <v>新堀町</v>
          </cell>
          <cell r="L39" t="str">
            <v/>
          </cell>
          <cell r="M39" t="str">
            <v>１８３－１</v>
          </cell>
          <cell r="N39" t="str">
            <v>田</v>
          </cell>
          <cell r="O39" t="str">
            <v>水田</v>
          </cell>
          <cell r="P39">
            <v>2162</v>
          </cell>
          <cell r="Q39">
            <v>2162</v>
          </cell>
          <cell r="R39"/>
          <cell r="S39"/>
          <cell r="T39" t="str">
            <v>個人</v>
          </cell>
          <cell r="U39" t="str">
            <v>宮下　義彦</v>
          </cell>
          <cell r="V39" t="str">
            <v>379-2143</v>
          </cell>
          <cell r="W39" t="str">
            <v>前橋市新堀町１９２</v>
          </cell>
          <cell r="X39" t="str">
            <v>027-265-0748</v>
          </cell>
          <cell r="Y39" t="str">
            <v/>
          </cell>
          <cell r="Z39">
            <v>44713</v>
          </cell>
          <cell r="AA39">
            <v>48365</v>
          </cell>
          <cell r="AB39">
            <v>9</v>
          </cell>
          <cell r="AC39" t="str">
            <v>一括方式</v>
          </cell>
          <cell r="AD39"/>
          <cell r="AE39">
            <v>0</v>
          </cell>
          <cell r="AF39">
            <v>0</v>
          </cell>
          <cell r="AG39"/>
          <cell r="AH39" t="str">
            <v/>
          </cell>
          <cell r="AI39"/>
          <cell r="AJ39"/>
          <cell r="AK39"/>
          <cell r="AL39"/>
          <cell r="AM39"/>
          <cell r="AN39"/>
          <cell r="AO39"/>
          <cell r="AP39"/>
          <cell r="AQ39"/>
          <cell r="AR39"/>
          <cell r="AS39"/>
          <cell r="AT39"/>
          <cell r="AU39"/>
          <cell r="AV39"/>
          <cell r="AW39"/>
          <cell r="AX39"/>
          <cell r="AY39"/>
          <cell r="AZ39"/>
          <cell r="BA39"/>
          <cell r="BB39" t="str">
            <v>2022</v>
          </cell>
          <cell r="BC39"/>
          <cell r="BD39" t="str">
            <v/>
          </cell>
          <cell r="BE39" t="str">
            <v>農事組合法人　新堀　代表理事　田村　光弘</v>
          </cell>
          <cell r="BF39" t="str">
            <v>379-2143</v>
          </cell>
          <cell r="BG39" t="str">
            <v>前橋市新堀町２３４－５</v>
          </cell>
          <cell r="BH39" t="str">
            <v>027-265-1562</v>
          </cell>
          <cell r="BI39" t="str">
            <v/>
          </cell>
          <cell r="BJ39">
            <v>44713</v>
          </cell>
          <cell r="BK39">
            <v>48365</v>
          </cell>
          <cell r="BL39">
            <v>9</v>
          </cell>
          <cell r="BM39" t="str">
            <v/>
          </cell>
          <cell r="BN39">
            <v>0</v>
          </cell>
          <cell r="BO39">
            <v>0</v>
          </cell>
          <cell r="BP39" t="str">
            <v/>
          </cell>
          <cell r="BQ39"/>
          <cell r="BR39"/>
          <cell r="BS39"/>
          <cell r="BT39"/>
          <cell r="BU39"/>
          <cell r="BV39"/>
          <cell r="BW39"/>
        </row>
        <row r="40">
          <cell r="A40">
            <v>22</v>
          </cell>
          <cell r="B40">
            <v>1</v>
          </cell>
          <cell r="C40" t="str">
            <v>22-1</v>
          </cell>
          <cell r="D40">
            <v>13</v>
          </cell>
          <cell r="E40">
            <v>1</v>
          </cell>
          <cell r="F40" t="str">
            <v>13-1</v>
          </cell>
          <cell r="G40">
            <v>42</v>
          </cell>
          <cell r="H40"/>
          <cell r="I40" t="str">
            <v>前橋市</v>
          </cell>
          <cell r="J40" t="str">
            <v>前橋市</v>
          </cell>
          <cell r="K40" t="str">
            <v>大前田町</v>
          </cell>
          <cell r="L40" t="str">
            <v/>
          </cell>
          <cell r="M40" t="str">
            <v>１０２３</v>
          </cell>
          <cell r="N40" t="str">
            <v>田</v>
          </cell>
          <cell r="O40" t="str">
            <v>水田</v>
          </cell>
          <cell r="P40">
            <v>2474</v>
          </cell>
          <cell r="Q40">
            <v>2474</v>
          </cell>
          <cell r="R40"/>
          <cell r="S40"/>
          <cell r="T40" t="str">
            <v>個人</v>
          </cell>
          <cell r="U40" t="str">
            <v>宮田　勇</v>
          </cell>
          <cell r="V40" t="str">
            <v>371-0243</v>
          </cell>
          <cell r="W40" t="str">
            <v>前橋市大前田町９５３－１</v>
          </cell>
          <cell r="X40" t="str">
            <v>027-283-4424</v>
          </cell>
          <cell r="Y40" t="str">
            <v/>
          </cell>
          <cell r="Z40">
            <v>44713</v>
          </cell>
          <cell r="AA40">
            <v>48365</v>
          </cell>
          <cell r="AB40">
            <v>10</v>
          </cell>
          <cell r="AC40" t="str">
            <v>一括方式</v>
          </cell>
          <cell r="AD40"/>
          <cell r="AE40">
            <v>0</v>
          </cell>
          <cell r="AF40">
            <v>0</v>
          </cell>
          <cell r="AG40"/>
          <cell r="AH40" t="str">
            <v/>
          </cell>
          <cell r="AI40"/>
          <cell r="AJ40"/>
          <cell r="AK40"/>
          <cell r="AL40"/>
          <cell r="AM40"/>
          <cell r="AN40"/>
          <cell r="AO40"/>
          <cell r="AP40"/>
          <cell r="AQ40"/>
          <cell r="AR40"/>
          <cell r="AS40"/>
          <cell r="AT40"/>
          <cell r="AU40"/>
          <cell r="AV40"/>
          <cell r="AW40"/>
          <cell r="AX40"/>
          <cell r="AY40"/>
          <cell r="AZ40"/>
          <cell r="BA40"/>
          <cell r="BB40" t="str">
            <v>2022</v>
          </cell>
          <cell r="BC40"/>
          <cell r="BD40" t="str">
            <v>農地所有適格法人</v>
          </cell>
          <cell r="BE40" t="str">
            <v>農事組合法人　宮城東部　代表理事組合長　磯田　道則</v>
          </cell>
          <cell r="BF40" t="str">
            <v>371-0243</v>
          </cell>
          <cell r="BG40" t="str">
            <v>前橋市大前田町乙４５８</v>
          </cell>
          <cell r="BH40" t="str">
            <v>027-283-6731</v>
          </cell>
          <cell r="BI40" t="str">
            <v/>
          </cell>
          <cell r="BJ40">
            <v>44713</v>
          </cell>
          <cell r="BK40">
            <v>48365</v>
          </cell>
          <cell r="BL40">
            <v>10</v>
          </cell>
          <cell r="BM40" t="str">
            <v/>
          </cell>
          <cell r="BN40">
            <v>0</v>
          </cell>
          <cell r="BO40">
            <v>0</v>
          </cell>
          <cell r="BP40" t="str">
            <v/>
          </cell>
          <cell r="BQ40"/>
          <cell r="BR40"/>
          <cell r="BS40"/>
          <cell r="BT40"/>
          <cell r="BU40"/>
          <cell r="BV40"/>
          <cell r="BW40"/>
        </row>
        <row r="41">
          <cell r="A41">
            <v>23</v>
          </cell>
          <cell r="B41">
            <v>1</v>
          </cell>
          <cell r="C41" t="str">
            <v>23-1</v>
          </cell>
          <cell r="D41">
            <v>14</v>
          </cell>
          <cell r="E41">
            <v>1</v>
          </cell>
          <cell r="F41" t="str">
            <v>14-1</v>
          </cell>
          <cell r="G41">
            <v>43</v>
          </cell>
          <cell r="H41"/>
          <cell r="I41" t="str">
            <v>前橋市</v>
          </cell>
          <cell r="J41" t="str">
            <v>前橋市</v>
          </cell>
          <cell r="K41" t="str">
            <v>粕川町月田</v>
          </cell>
          <cell r="L41" t="str">
            <v/>
          </cell>
          <cell r="M41" t="str">
            <v>９５０－１</v>
          </cell>
          <cell r="N41" t="str">
            <v>田</v>
          </cell>
          <cell r="O41" t="str">
            <v>水田</v>
          </cell>
          <cell r="P41">
            <v>1593</v>
          </cell>
          <cell r="Q41">
            <v>1593</v>
          </cell>
          <cell r="R41"/>
          <cell r="S41"/>
          <cell r="T41" t="str">
            <v>個人</v>
          </cell>
          <cell r="U41" t="str">
            <v>金井　将人</v>
          </cell>
          <cell r="V41" t="str">
            <v>136-0071</v>
          </cell>
          <cell r="W41" t="str">
            <v>東京都江東区亀戸６－６３－１３　ニューシティアパートメンツ亀戸６１０</v>
          </cell>
          <cell r="X41" t="str">
            <v>03-6807-0539</v>
          </cell>
          <cell r="Y41" t="str">
            <v>090-2481-3901</v>
          </cell>
          <cell r="Z41">
            <v>44713</v>
          </cell>
          <cell r="AA41">
            <v>48365</v>
          </cell>
          <cell r="AB41">
            <v>10</v>
          </cell>
          <cell r="AC41" t="str">
            <v>一括方式</v>
          </cell>
          <cell r="AD41"/>
          <cell r="AE41">
            <v>8000</v>
          </cell>
          <cell r="AF41">
            <v>12744</v>
          </cell>
          <cell r="AG41"/>
          <cell r="AH41" t="str">
            <v/>
          </cell>
          <cell r="AI41"/>
          <cell r="AJ41"/>
          <cell r="AK41"/>
          <cell r="AL41"/>
          <cell r="AM41"/>
          <cell r="AN41"/>
          <cell r="AO41"/>
          <cell r="AP41"/>
          <cell r="AQ41"/>
          <cell r="AR41"/>
          <cell r="AS41"/>
          <cell r="AT41"/>
          <cell r="AU41"/>
          <cell r="AV41"/>
          <cell r="AW41"/>
          <cell r="AX41"/>
          <cell r="AY41"/>
          <cell r="AZ41"/>
          <cell r="BA41"/>
          <cell r="BB41" t="str">
            <v>2022</v>
          </cell>
          <cell r="BC41"/>
          <cell r="BD41" t="str">
            <v>農地所有適格法人</v>
          </cell>
          <cell r="BE41" t="str">
            <v>農事組合法人　月田　新井　明夫</v>
          </cell>
          <cell r="BF41" t="str">
            <v>371-0203</v>
          </cell>
          <cell r="BG41" t="str">
            <v>前橋市粕川町月田７１４</v>
          </cell>
          <cell r="BH41" t="str">
            <v>027-285-2389</v>
          </cell>
          <cell r="BI41" t="str">
            <v/>
          </cell>
          <cell r="BJ41">
            <v>44713</v>
          </cell>
          <cell r="BK41">
            <v>48365</v>
          </cell>
          <cell r="BL41">
            <v>10</v>
          </cell>
          <cell r="BM41" t="str">
            <v/>
          </cell>
          <cell r="BN41">
            <v>8000</v>
          </cell>
          <cell r="BO41">
            <v>12744</v>
          </cell>
          <cell r="BP41" t="str">
            <v/>
          </cell>
          <cell r="BQ41"/>
          <cell r="BR41"/>
          <cell r="BS41"/>
          <cell r="BT41"/>
          <cell r="BU41"/>
          <cell r="BV41"/>
          <cell r="BW41"/>
        </row>
        <row r="42">
          <cell r="A42">
            <v>24</v>
          </cell>
          <cell r="B42">
            <v>1</v>
          </cell>
          <cell r="C42" t="str">
            <v>24-1</v>
          </cell>
          <cell r="D42">
            <v>15</v>
          </cell>
          <cell r="E42">
            <v>1</v>
          </cell>
          <cell r="F42" t="str">
            <v>15-1</v>
          </cell>
          <cell r="G42">
            <v>44</v>
          </cell>
          <cell r="H42"/>
          <cell r="I42" t="str">
            <v>前橋市</v>
          </cell>
          <cell r="J42" t="str">
            <v>前橋市</v>
          </cell>
          <cell r="K42" t="str">
            <v>新堀町</v>
          </cell>
          <cell r="L42" t="str">
            <v/>
          </cell>
          <cell r="M42" t="str">
            <v>１６４－１</v>
          </cell>
          <cell r="N42" t="str">
            <v>田</v>
          </cell>
          <cell r="O42" t="str">
            <v>水田</v>
          </cell>
          <cell r="P42">
            <v>2217</v>
          </cell>
          <cell r="Q42">
            <v>2217</v>
          </cell>
          <cell r="R42"/>
          <cell r="S42"/>
          <cell r="T42" t="str">
            <v>個人</v>
          </cell>
          <cell r="U42" t="str">
            <v>古澤　雅明</v>
          </cell>
          <cell r="V42" t="str">
            <v>379-2143</v>
          </cell>
          <cell r="W42" t="str">
            <v>前橋市新堀町３６２</v>
          </cell>
          <cell r="X42" t="str">
            <v>027-265-1592</v>
          </cell>
          <cell r="Y42" t="str">
            <v>090-3204-8380</v>
          </cell>
          <cell r="Z42">
            <v>44713</v>
          </cell>
          <cell r="AA42">
            <v>48365</v>
          </cell>
          <cell r="AB42">
            <v>9</v>
          </cell>
          <cell r="AC42" t="str">
            <v>一括方式</v>
          </cell>
          <cell r="AD42"/>
          <cell r="AE42">
            <v>0</v>
          </cell>
          <cell r="AF42">
            <v>0</v>
          </cell>
          <cell r="AG42"/>
          <cell r="AH42" t="str">
            <v/>
          </cell>
          <cell r="AI42"/>
          <cell r="AJ42"/>
          <cell r="AK42"/>
          <cell r="AL42"/>
          <cell r="AM42"/>
          <cell r="AN42"/>
          <cell r="AO42"/>
          <cell r="AP42"/>
          <cell r="AQ42"/>
          <cell r="AR42"/>
          <cell r="AS42"/>
          <cell r="AT42"/>
          <cell r="AU42"/>
          <cell r="AV42"/>
          <cell r="AW42"/>
          <cell r="AX42"/>
          <cell r="AY42"/>
          <cell r="AZ42"/>
          <cell r="BA42"/>
          <cell r="BB42" t="str">
            <v>2022</v>
          </cell>
          <cell r="BC42"/>
          <cell r="BD42" t="str">
            <v/>
          </cell>
          <cell r="BE42" t="str">
            <v>農事組合法人　新堀　代表理事　田村　光弘</v>
          </cell>
          <cell r="BF42" t="str">
            <v>379-2143</v>
          </cell>
          <cell r="BG42" t="str">
            <v>前橋市新堀町２３４－５</v>
          </cell>
          <cell r="BH42" t="str">
            <v>027-265-1562</v>
          </cell>
          <cell r="BI42" t="str">
            <v/>
          </cell>
          <cell r="BJ42">
            <v>44713</v>
          </cell>
          <cell r="BK42">
            <v>48365</v>
          </cell>
          <cell r="BL42">
            <v>9</v>
          </cell>
          <cell r="BM42" t="str">
            <v/>
          </cell>
          <cell r="BN42">
            <v>0</v>
          </cell>
          <cell r="BO42">
            <v>0</v>
          </cell>
          <cell r="BP42" t="str">
            <v/>
          </cell>
          <cell r="BQ42"/>
          <cell r="BR42"/>
          <cell r="BS42"/>
          <cell r="BT42"/>
          <cell r="BU42"/>
          <cell r="BV42"/>
          <cell r="BW42"/>
        </row>
        <row r="43">
          <cell r="A43">
            <v>24</v>
          </cell>
          <cell r="B43">
            <v>2</v>
          </cell>
          <cell r="C43" t="str">
            <v>24-2</v>
          </cell>
          <cell r="D43">
            <v>15</v>
          </cell>
          <cell r="E43">
            <v>2</v>
          </cell>
          <cell r="F43" t="str">
            <v>15-2</v>
          </cell>
          <cell r="G43">
            <v>45</v>
          </cell>
          <cell r="H43"/>
          <cell r="I43" t="str">
            <v>前橋市</v>
          </cell>
          <cell r="J43" t="str">
            <v>前橋市</v>
          </cell>
          <cell r="K43" t="str">
            <v>新堀町</v>
          </cell>
          <cell r="L43" t="str">
            <v/>
          </cell>
          <cell r="M43" t="str">
            <v>１６４－４</v>
          </cell>
          <cell r="N43" t="str">
            <v>田</v>
          </cell>
          <cell r="O43" t="str">
            <v>水田</v>
          </cell>
          <cell r="P43">
            <v>502</v>
          </cell>
          <cell r="Q43">
            <v>502</v>
          </cell>
          <cell r="R43"/>
          <cell r="S43"/>
          <cell r="T43" t="str">
            <v>個人</v>
          </cell>
          <cell r="U43" t="str">
            <v>古澤　雅明</v>
          </cell>
          <cell r="V43" t="str">
            <v>379-2143</v>
          </cell>
          <cell r="W43" t="str">
            <v>前橋市新堀町３６２</v>
          </cell>
          <cell r="X43" t="str">
            <v>027-265-1592</v>
          </cell>
          <cell r="Y43" t="str">
            <v>090-3204-8380</v>
          </cell>
          <cell r="Z43">
            <v>44713</v>
          </cell>
          <cell r="AA43">
            <v>48365</v>
          </cell>
          <cell r="AB43">
            <v>9</v>
          </cell>
          <cell r="AC43" t="str">
            <v>一括方式</v>
          </cell>
          <cell r="AD43"/>
          <cell r="AE43">
            <v>0</v>
          </cell>
          <cell r="AF43">
            <v>0</v>
          </cell>
          <cell r="AG43"/>
          <cell r="AH43" t="str">
            <v/>
          </cell>
          <cell r="AI43"/>
          <cell r="AJ43"/>
          <cell r="AK43"/>
          <cell r="AL43"/>
          <cell r="AM43"/>
          <cell r="AN43"/>
          <cell r="AO43"/>
          <cell r="AP43"/>
          <cell r="AQ43"/>
          <cell r="AR43"/>
          <cell r="AS43"/>
          <cell r="AT43"/>
          <cell r="AU43"/>
          <cell r="AV43"/>
          <cell r="AW43"/>
          <cell r="AX43"/>
          <cell r="AY43"/>
          <cell r="AZ43"/>
          <cell r="BA43"/>
          <cell r="BB43" t="str">
            <v>2022</v>
          </cell>
          <cell r="BC43"/>
          <cell r="BD43" t="str">
            <v/>
          </cell>
          <cell r="BE43" t="str">
            <v>農事組合法人　新堀　代表理事　田村　光弘</v>
          </cell>
          <cell r="BF43" t="str">
            <v>379-2143</v>
          </cell>
          <cell r="BG43" t="str">
            <v>前橋市新堀町２３４－５</v>
          </cell>
          <cell r="BH43" t="str">
            <v>027-265-1562</v>
          </cell>
          <cell r="BI43" t="str">
            <v/>
          </cell>
          <cell r="BJ43">
            <v>44713</v>
          </cell>
          <cell r="BK43">
            <v>48365</v>
          </cell>
          <cell r="BL43">
            <v>9</v>
          </cell>
          <cell r="BM43" t="str">
            <v/>
          </cell>
          <cell r="BN43">
            <v>0</v>
          </cell>
          <cell r="BO43">
            <v>0</v>
          </cell>
          <cell r="BP43" t="str">
            <v/>
          </cell>
          <cell r="BQ43"/>
          <cell r="BR43"/>
          <cell r="BS43"/>
          <cell r="BT43"/>
          <cell r="BU43"/>
          <cell r="BV43"/>
          <cell r="BW43"/>
        </row>
        <row r="44">
          <cell r="A44">
            <v>24</v>
          </cell>
          <cell r="B44">
            <v>3</v>
          </cell>
          <cell r="C44" t="str">
            <v>24-3</v>
          </cell>
          <cell r="D44">
            <v>15</v>
          </cell>
          <cell r="E44">
            <v>3</v>
          </cell>
          <cell r="F44" t="str">
            <v>15-3</v>
          </cell>
          <cell r="G44">
            <v>46</v>
          </cell>
          <cell r="H44"/>
          <cell r="I44" t="str">
            <v>前橋市</v>
          </cell>
          <cell r="J44" t="str">
            <v>前橋市</v>
          </cell>
          <cell r="K44" t="str">
            <v>新堀町</v>
          </cell>
          <cell r="L44" t="str">
            <v/>
          </cell>
          <cell r="M44" t="str">
            <v>１６４－５</v>
          </cell>
          <cell r="N44" t="str">
            <v>田</v>
          </cell>
          <cell r="O44" t="str">
            <v>水田</v>
          </cell>
          <cell r="P44">
            <v>522</v>
          </cell>
          <cell r="Q44">
            <v>522</v>
          </cell>
          <cell r="R44"/>
          <cell r="S44"/>
          <cell r="T44" t="str">
            <v>個人</v>
          </cell>
          <cell r="U44" t="str">
            <v>古澤　雅明</v>
          </cell>
          <cell r="V44" t="str">
            <v>379-2143</v>
          </cell>
          <cell r="W44" t="str">
            <v>前橋市新堀町３６２</v>
          </cell>
          <cell r="X44" t="str">
            <v>027-265-1592</v>
          </cell>
          <cell r="Y44" t="str">
            <v>090-3204-8380</v>
          </cell>
          <cell r="Z44">
            <v>44713</v>
          </cell>
          <cell r="AA44">
            <v>48365</v>
          </cell>
          <cell r="AB44">
            <v>9</v>
          </cell>
          <cell r="AC44" t="str">
            <v>一括方式</v>
          </cell>
          <cell r="AD44"/>
          <cell r="AE44">
            <v>0</v>
          </cell>
          <cell r="AF44">
            <v>0</v>
          </cell>
          <cell r="AG44"/>
          <cell r="AH44" t="str">
            <v/>
          </cell>
          <cell r="AI44"/>
          <cell r="AJ44"/>
          <cell r="AK44"/>
          <cell r="AL44"/>
          <cell r="AM44"/>
          <cell r="AN44"/>
          <cell r="AO44"/>
          <cell r="AP44"/>
          <cell r="AQ44"/>
          <cell r="AR44"/>
          <cell r="AS44"/>
          <cell r="AT44"/>
          <cell r="AU44"/>
          <cell r="AV44"/>
          <cell r="AW44"/>
          <cell r="AX44"/>
          <cell r="AY44"/>
          <cell r="AZ44"/>
          <cell r="BA44"/>
          <cell r="BB44" t="str">
            <v>2022</v>
          </cell>
          <cell r="BC44"/>
          <cell r="BD44" t="str">
            <v/>
          </cell>
          <cell r="BE44" t="str">
            <v>農事組合法人　新堀　代表理事　田村　光弘</v>
          </cell>
          <cell r="BF44" t="str">
            <v>379-2143</v>
          </cell>
          <cell r="BG44" t="str">
            <v>前橋市新堀町２３４－５</v>
          </cell>
          <cell r="BH44" t="str">
            <v>027-265-1562</v>
          </cell>
          <cell r="BI44" t="str">
            <v/>
          </cell>
          <cell r="BJ44">
            <v>44713</v>
          </cell>
          <cell r="BK44">
            <v>48365</v>
          </cell>
          <cell r="BL44">
            <v>9</v>
          </cell>
          <cell r="BM44" t="str">
            <v/>
          </cell>
          <cell r="BN44">
            <v>0</v>
          </cell>
          <cell r="BO44">
            <v>0</v>
          </cell>
          <cell r="BP44" t="str">
            <v/>
          </cell>
          <cell r="BQ44"/>
          <cell r="BR44"/>
          <cell r="BS44"/>
          <cell r="BT44"/>
          <cell r="BU44"/>
          <cell r="BV44"/>
          <cell r="BW44"/>
        </row>
        <row r="45">
          <cell r="A45">
            <v>25</v>
          </cell>
          <cell r="B45">
            <v>1</v>
          </cell>
          <cell r="C45" t="str">
            <v>25-1</v>
          </cell>
          <cell r="D45">
            <v>15</v>
          </cell>
          <cell r="E45">
            <v>4</v>
          </cell>
          <cell r="F45" t="str">
            <v>15-4</v>
          </cell>
          <cell r="G45">
            <v>47</v>
          </cell>
          <cell r="H45"/>
          <cell r="I45" t="str">
            <v>前橋市</v>
          </cell>
          <cell r="J45" t="str">
            <v>前橋市</v>
          </cell>
          <cell r="K45" t="str">
            <v>新堀町</v>
          </cell>
          <cell r="L45" t="str">
            <v/>
          </cell>
          <cell r="M45" t="str">
            <v>１６１－２</v>
          </cell>
          <cell r="N45" t="str">
            <v>田</v>
          </cell>
          <cell r="O45" t="str">
            <v>水田</v>
          </cell>
          <cell r="P45">
            <v>1016</v>
          </cell>
          <cell r="Q45">
            <v>1016</v>
          </cell>
          <cell r="R45"/>
          <cell r="S45"/>
          <cell r="T45" t="str">
            <v>個人</v>
          </cell>
          <cell r="U45" t="str">
            <v>古澤　京子</v>
          </cell>
          <cell r="V45" t="str">
            <v>379-2143</v>
          </cell>
          <cell r="W45" t="str">
            <v>前橋市新堀町３４０</v>
          </cell>
          <cell r="X45" t="str">
            <v>027-265-0306</v>
          </cell>
          <cell r="Y45" t="str">
            <v/>
          </cell>
          <cell r="Z45">
            <v>44713</v>
          </cell>
          <cell r="AA45">
            <v>48365</v>
          </cell>
          <cell r="AB45">
            <v>10</v>
          </cell>
          <cell r="AC45" t="str">
            <v>一括方式</v>
          </cell>
          <cell r="AD45"/>
          <cell r="AE45">
            <v>0</v>
          </cell>
          <cell r="AF45">
            <v>0</v>
          </cell>
          <cell r="AG45"/>
          <cell r="AH45" t="str">
            <v/>
          </cell>
          <cell r="AI45"/>
          <cell r="AJ45"/>
          <cell r="AK45"/>
          <cell r="AL45"/>
          <cell r="AM45"/>
          <cell r="AN45"/>
          <cell r="AO45"/>
          <cell r="AP45"/>
          <cell r="AQ45"/>
          <cell r="AR45"/>
          <cell r="AS45"/>
          <cell r="AT45"/>
          <cell r="AU45"/>
          <cell r="AV45"/>
          <cell r="AW45"/>
          <cell r="AX45"/>
          <cell r="AY45"/>
          <cell r="AZ45"/>
          <cell r="BA45"/>
          <cell r="BB45" t="str">
            <v>2022</v>
          </cell>
          <cell r="BC45"/>
          <cell r="BD45" t="str">
            <v/>
          </cell>
          <cell r="BE45" t="str">
            <v>農事組合法人　新堀　代表理事　田村　光弘</v>
          </cell>
          <cell r="BF45" t="str">
            <v>379-2143</v>
          </cell>
          <cell r="BG45" t="str">
            <v>前橋市新堀町２３４－５</v>
          </cell>
          <cell r="BH45" t="str">
            <v>027-265-1562</v>
          </cell>
          <cell r="BI45" t="str">
            <v/>
          </cell>
          <cell r="BJ45">
            <v>44713</v>
          </cell>
          <cell r="BK45">
            <v>48365</v>
          </cell>
          <cell r="BL45">
            <v>10</v>
          </cell>
          <cell r="BM45" t="str">
            <v/>
          </cell>
          <cell r="BN45">
            <v>0</v>
          </cell>
          <cell r="BO45">
            <v>0</v>
          </cell>
          <cell r="BP45" t="str">
            <v/>
          </cell>
          <cell r="BQ45"/>
          <cell r="BR45"/>
          <cell r="BS45"/>
          <cell r="BT45"/>
          <cell r="BU45"/>
          <cell r="BV45"/>
          <cell r="BW45"/>
        </row>
        <row r="46">
          <cell r="A46">
            <v>26</v>
          </cell>
          <cell r="B46">
            <v>1</v>
          </cell>
          <cell r="C46" t="str">
            <v>26-1</v>
          </cell>
          <cell r="D46">
            <v>15</v>
          </cell>
          <cell r="E46">
            <v>5</v>
          </cell>
          <cell r="F46" t="str">
            <v>15-5</v>
          </cell>
          <cell r="G46">
            <v>48</v>
          </cell>
          <cell r="H46"/>
          <cell r="I46" t="str">
            <v>前橋市</v>
          </cell>
          <cell r="J46" t="str">
            <v>前橋市</v>
          </cell>
          <cell r="K46" t="str">
            <v>新堀町</v>
          </cell>
          <cell r="L46" t="str">
            <v/>
          </cell>
          <cell r="M46" t="str">
            <v>１７３－１</v>
          </cell>
          <cell r="N46" t="str">
            <v>田</v>
          </cell>
          <cell r="O46" t="str">
            <v>水田</v>
          </cell>
          <cell r="P46">
            <v>643</v>
          </cell>
          <cell r="Q46">
            <v>643</v>
          </cell>
          <cell r="R46"/>
          <cell r="S46"/>
          <cell r="T46" t="str">
            <v>個人</v>
          </cell>
          <cell r="U46" t="str">
            <v>古澤　三夫</v>
          </cell>
          <cell r="V46" t="str">
            <v>379-2143</v>
          </cell>
          <cell r="W46" t="str">
            <v>前橋市新堀町３０９</v>
          </cell>
          <cell r="X46" t="str">
            <v>027-265-0066</v>
          </cell>
          <cell r="Y46" t="str">
            <v/>
          </cell>
          <cell r="Z46">
            <v>44713</v>
          </cell>
          <cell r="AA46">
            <v>48365</v>
          </cell>
          <cell r="AB46">
            <v>9</v>
          </cell>
          <cell r="AC46" t="str">
            <v>一括方式</v>
          </cell>
          <cell r="AD46"/>
          <cell r="AE46">
            <v>0</v>
          </cell>
          <cell r="AF46">
            <v>0</v>
          </cell>
          <cell r="AG46"/>
          <cell r="AH46" t="str">
            <v/>
          </cell>
          <cell r="AI46"/>
          <cell r="AJ46"/>
          <cell r="AK46"/>
          <cell r="AL46"/>
          <cell r="AM46"/>
          <cell r="AN46"/>
          <cell r="AO46"/>
          <cell r="AP46"/>
          <cell r="AQ46"/>
          <cell r="AR46"/>
          <cell r="AS46"/>
          <cell r="AT46"/>
          <cell r="AU46"/>
          <cell r="AV46"/>
          <cell r="AW46"/>
          <cell r="AX46"/>
          <cell r="AY46"/>
          <cell r="AZ46"/>
          <cell r="BA46"/>
          <cell r="BB46" t="str">
            <v>2022</v>
          </cell>
          <cell r="BC46"/>
          <cell r="BD46" t="str">
            <v/>
          </cell>
          <cell r="BE46" t="str">
            <v>農事組合法人　新堀　代表理事　田村　光弘</v>
          </cell>
          <cell r="BF46" t="str">
            <v>379-2143</v>
          </cell>
          <cell r="BG46" t="str">
            <v>前橋市新堀町２３４－５</v>
          </cell>
          <cell r="BH46" t="str">
            <v>027-265-1562</v>
          </cell>
          <cell r="BI46" t="str">
            <v/>
          </cell>
          <cell r="BJ46">
            <v>44713</v>
          </cell>
          <cell r="BK46">
            <v>48365</v>
          </cell>
          <cell r="BL46">
            <v>9</v>
          </cell>
          <cell r="BM46" t="str">
            <v/>
          </cell>
          <cell r="BN46">
            <v>0</v>
          </cell>
          <cell r="BO46">
            <v>0</v>
          </cell>
          <cell r="BP46" t="str">
            <v/>
          </cell>
          <cell r="BQ46"/>
          <cell r="BR46"/>
          <cell r="BS46"/>
          <cell r="BT46"/>
          <cell r="BU46"/>
          <cell r="BV46"/>
          <cell r="BW46"/>
        </row>
        <row r="47">
          <cell r="A47">
            <v>27</v>
          </cell>
          <cell r="B47">
            <v>1</v>
          </cell>
          <cell r="C47" t="str">
            <v>27-1</v>
          </cell>
          <cell r="D47">
            <v>15</v>
          </cell>
          <cell r="E47">
            <v>6</v>
          </cell>
          <cell r="F47" t="str">
            <v>15-6</v>
          </cell>
          <cell r="G47">
            <v>51</v>
          </cell>
          <cell r="H47"/>
          <cell r="I47" t="str">
            <v>前橋市</v>
          </cell>
          <cell r="J47" t="str">
            <v>前橋市</v>
          </cell>
          <cell r="K47" t="str">
            <v>下阿内町</v>
          </cell>
          <cell r="L47" t="str">
            <v/>
          </cell>
          <cell r="M47" t="str">
            <v>２９９</v>
          </cell>
          <cell r="N47" t="str">
            <v>畑</v>
          </cell>
          <cell r="O47" t="str">
            <v>普通畑</v>
          </cell>
          <cell r="P47">
            <v>1739</v>
          </cell>
          <cell r="Q47">
            <v>1739</v>
          </cell>
          <cell r="R47"/>
          <cell r="S47"/>
          <cell r="T47" t="str">
            <v>個人</v>
          </cell>
          <cell r="U47" t="str">
            <v>古澤　秀之</v>
          </cell>
          <cell r="V47" t="str">
            <v>379-2143</v>
          </cell>
          <cell r="W47" t="str">
            <v>前橋市新堀町３５４</v>
          </cell>
          <cell r="X47" t="str">
            <v>027-265-1755</v>
          </cell>
          <cell r="Y47" t="str">
            <v/>
          </cell>
          <cell r="Z47">
            <v>44713</v>
          </cell>
          <cell r="AA47">
            <v>48365</v>
          </cell>
          <cell r="AB47">
            <v>9</v>
          </cell>
          <cell r="AC47" t="str">
            <v>一括方式</v>
          </cell>
          <cell r="AD47"/>
          <cell r="AE47">
            <v>0</v>
          </cell>
          <cell r="AF47">
            <v>0</v>
          </cell>
          <cell r="AG47"/>
          <cell r="AH47" t="str">
            <v/>
          </cell>
          <cell r="AI47"/>
          <cell r="AJ47"/>
          <cell r="AK47"/>
          <cell r="AL47"/>
          <cell r="AM47"/>
          <cell r="AN47"/>
          <cell r="AO47"/>
          <cell r="AP47"/>
          <cell r="AQ47"/>
          <cell r="AR47"/>
          <cell r="AS47"/>
          <cell r="AT47"/>
          <cell r="AU47"/>
          <cell r="AV47"/>
          <cell r="AW47"/>
          <cell r="AX47"/>
          <cell r="AY47"/>
          <cell r="AZ47"/>
          <cell r="BA47"/>
          <cell r="BB47" t="str">
            <v>2022</v>
          </cell>
          <cell r="BC47"/>
          <cell r="BD47" t="str">
            <v/>
          </cell>
          <cell r="BE47" t="str">
            <v>農事組合法人　新堀　代表理事　田村　光弘</v>
          </cell>
          <cell r="BF47" t="str">
            <v>379-2143</v>
          </cell>
          <cell r="BG47" t="str">
            <v>前橋市新堀町２３４－５</v>
          </cell>
          <cell r="BH47" t="str">
            <v>027-265-1562</v>
          </cell>
          <cell r="BI47" t="str">
            <v/>
          </cell>
          <cell r="BJ47">
            <v>44713</v>
          </cell>
          <cell r="BK47">
            <v>48365</v>
          </cell>
          <cell r="BL47">
            <v>9</v>
          </cell>
          <cell r="BM47" t="str">
            <v/>
          </cell>
          <cell r="BN47">
            <v>0</v>
          </cell>
          <cell r="BO47">
            <v>0</v>
          </cell>
          <cell r="BP47" t="str">
            <v/>
          </cell>
          <cell r="BQ47"/>
          <cell r="BR47"/>
          <cell r="BS47"/>
          <cell r="BT47"/>
          <cell r="BU47"/>
          <cell r="BV47"/>
          <cell r="BW47"/>
        </row>
        <row r="48">
          <cell r="A48">
            <v>27</v>
          </cell>
          <cell r="B48">
            <v>2</v>
          </cell>
          <cell r="C48" t="str">
            <v>27-2</v>
          </cell>
          <cell r="D48">
            <v>15</v>
          </cell>
          <cell r="E48">
            <v>7</v>
          </cell>
          <cell r="F48" t="str">
            <v>15-7</v>
          </cell>
          <cell r="G48">
            <v>49</v>
          </cell>
          <cell r="H48"/>
          <cell r="I48" t="str">
            <v>前橋市</v>
          </cell>
          <cell r="J48" t="str">
            <v>前橋市</v>
          </cell>
          <cell r="K48" t="str">
            <v>新堀町</v>
          </cell>
          <cell r="L48" t="str">
            <v/>
          </cell>
          <cell r="M48" t="str">
            <v>１５８－２</v>
          </cell>
          <cell r="N48" t="str">
            <v>田</v>
          </cell>
          <cell r="O48" t="str">
            <v>水田</v>
          </cell>
          <cell r="P48">
            <v>1327</v>
          </cell>
          <cell r="Q48">
            <v>1327</v>
          </cell>
          <cell r="R48"/>
          <cell r="S48"/>
          <cell r="T48" t="str">
            <v>個人</v>
          </cell>
          <cell r="U48" t="str">
            <v>古澤　秀之</v>
          </cell>
          <cell r="V48" t="str">
            <v>379-2143</v>
          </cell>
          <cell r="W48" t="str">
            <v>前橋市新堀町３５４</v>
          </cell>
          <cell r="X48" t="str">
            <v>027-265-1755</v>
          </cell>
          <cell r="Y48" t="str">
            <v/>
          </cell>
          <cell r="Z48">
            <v>44713</v>
          </cell>
          <cell r="AA48">
            <v>48365</v>
          </cell>
          <cell r="AB48">
            <v>9</v>
          </cell>
          <cell r="AC48" t="str">
            <v>一括方式</v>
          </cell>
          <cell r="AD48"/>
          <cell r="AE48">
            <v>0</v>
          </cell>
          <cell r="AF48">
            <v>0</v>
          </cell>
          <cell r="AG48"/>
          <cell r="AH48" t="str">
            <v/>
          </cell>
          <cell r="AI48"/>
          <cell r="AJ48"/>
          <cell r="AK48"/>
          <cell r="AL48"/>
          <cell r="AM48"/>
          <cell r="AN48"/>
          <cell r="AO48"/>
          <cell r="AP48"/>
          <cell r="AQ48"/>
          <cell r="AR48"/>
          <cell r="AS48"/>
          <cell r="AT48"/>
          <cell r="AU48"/>
          <cell r="AV48"/>
          <cell r="AW48"/>
          <cell r="AX48"/>
          <cell r="AY48"/>
          <cell r="AZ48"/>
          <cell r="BA48"/>
          <cell r="BB48" t="str">
            <v>2022</v>
          </cell>
          <cell r="BC48"/>
          <cell r="BD48" t="str">
            <v/>
          </cell>
          <cell r="BE48" t="str">
            <v>農事組合法人　新堀　代表理事　田村　光弘</v>
          </cell>
          <cell r="BF48" t="str">
            <v>379-2143</v>
          </cell>
          <cell r="BG48" t="str">
            <v>前橋市新堀町２３４－５</v>
          </cell>
          <cell r="BH48" t="str">
            <v>027-265-1562</v>
          </cell>
          <cell r="BI48" t="str">
            <v/>
          </cell>
          <cell r="BJ48">
            <v>44713</v>
          </cell>
          <cell r="BK48">
            <v>48365</v>
          </cell>
          <cell r="BL48">
            <v>9</v>
          </cell>
          <cell r="BM48" t="str">
            <v/>
          </cell>
          <cell r="BN48">
            <v>0</v>
          </cell>
          <cell r="BO48">
            <v>0</v>
          </cell>
          <cell r="BP48" t="str">
            <v/>
          </cell>
          <cell r="BQ48"/>
          <cell r="BR48"/>
          <cell r="BS48"/>
          <cell r="BT48"/>
          <cell r="BU48"/>
          <cell r="BV48"/>
          <cell r="BW48"/>
        </row>
        <row r="49">
          <cell r="A49">
            <v>27</v>
          </cell>
          <cell r="B49">
            <v>3</v>
          </cell>
          <cell r="C49" t="str">
            <v>27-3</v>
          </cell>
          <cell r="D49">
            <v>15</v>
          </cell>
          <cell r="E49">
            <v>8</v>
          </cell>
          <cell r="F49" t="str">
            <v>15-8</v>
          </cell>
          <cell r="G49">
            <v>50</v>
          </cell>
          <cell r="H49"/>
          <cell r="I49" t="str">
            <v>前橋市</v>
          </cell>
          <cell r="J49" t="str">
            <v>前橋市</v>
          </cell>
          <cell r="K49" t="str">
            <v>新堀町</v>
          </cell>
          <cell r="L49" t="str">
            <v/>
          </cell>
          <cell r="M49" t="str">
            <v>１５９</v>
          </cell>
          <cell r="N49" t="str">
            <v>田</v>
          </cell>
          <cell r="O49" t="str">
            <v>水田</v>
          </cell>
          <cell r="P49">
            <v>3030</v>
          </cell>
          <cell r="Q49">
            <v>3030</v>
          </cell>
          <cell r="R49"/>
          <cell r="S49"/>
          <cell r="T49" t="str">
            <v>個人</v>
          </cell>
          <cell r="U49" t="str">
            <v>古澤　秀之</v>
          </cell>
          <cell r="V49" t="str">
            <v>379-2143</v>
          </cell>
          <cell r="W49" t="str">
            <v>前橋市新堀町３５４</v>
          </cell>
          <cell r="X49" t="str">
            <v>027-265-1755</v>
          </cell>
          <cell r="Y49" t="str">
            <v/>
          </cell>
          <cell r="Z49">
            <v>44713</v>
          </cell>
          <cell r="AA49">
            <v>48365</v>
          </cell>
          <cell r="AB49">
            <v>9</v>
          </cell>
          <cell r="AC49" t="str">
            <v>一括方式</v>
          </cell>
          <cell r="AD49"/>
          <cell r="AE49">
            <v>0</v>
          </cell>
          <cell r="AF49">
            <v>0</v>
          </cell>
          <cell r="AG49"/>
          <cell r="AH49" t="str">
            <v/>
          </cell>
          <cell r="AI49"/>
          <cell r="AJ49"/>
          <cell r="AK49"/>
          <cell r="AL49"/>
          <cell r="AM49"/>
          <cell r="AN49"/>
          <cell r="AO49"/>
          <cell r="AP49"/>
          <cell r="AQ49"/>
          <cell r="AR49"/>
          <cell r="AS49"/>
          <cell r="AT49"/>
          <cell r="AU49"/>
          <cell r="AV49"/>
          <cell r="AW49"/>
          <cell r="AX49"/>
          <cell r="AY49"/>
          <cell r="AZ49"/>
          <cell r="BA49"/>
          <cell r="BB49" t="str">
            <v>2022</v>
          </cell>
          <cell r="BC49"/>
          <cell r="BD49" t="str">
            <v/>
          </cell>
          <cell r="BE49" t="str">
            <v>農事組合法人　新堀　代表理事　田村　光弘</v>
          </cell>
          <cell r="BF49" t="str">
            <v>379-2143</v>
          </cell>
          <cell r="BG49" t="str">
            <v>前橋市新堀町２３４－５</v>
          </cell>
          <cell r="BH49" t="str">
            <v>027-265-1562</v>
          </cell>
          <cell r="BI49" t="str">
            <v/>
          </cell>
          <cell r="BJ49">
            <v>44713</v>
          </cell>
          <cell r="BK49">
            <v>48365</v>
          </cell>
          <cell r="BL49">
            <v>9</v>
          </cell>
          <cell r="BM49" t="str">
            <v/>
          </cell>
          <cell r="BN49">
            <v>0</v>
          </cell>
          <cell r="BO49">
            <v>0</v>
          </cell>
          <cell r="BP49" t="str">
            <v/>
          </cell>
          <cell r="BQ49"/>
          <cell r="BR49"/>
          <cell r="BS49"/>
          <cell r="BT49"/>
          <cell r="BU49"/>
          <cell r="BV49"/>
          <cell r="BW49"/>
        </row>
        <row r="50">
          <cell r="A50">
            <v>27</v>
          </cell>
          <cell r="B50">
            <v>4</v>
          </cell>
          <cell r="C50" t="str">
            <v>27-4</v>
          </cell>
          <cell r="D50">
            <v>15</v>
          </cell>
          <cell r="E50">
            <v>9</v>
          </cell>
          <cell r="F50" t="str">
            <v>15-9</v>
          </cell>
          <cell r="G50">
            <v>52</v>
          </cell>
          <cell r="H50"/>
          <cell r="I50" t="str">
            <v>前橋市</v>
          </cell>
          <cell r="J50" t="str">
            <v>前橋市</v>
          </cell>
          <cell r="K50" t="str">
            <v>新堀町</v>
          </cell>
          <cell r="L50" t="str">
            <v/>
          </cell>
          <cell r="M50" t="str">
            <v>３５３－２</v>
          </cell>
          <cell r="N50" t="str">
            <v>畑</v>
          </cell>
          <cell r="O50" t="str">
            <v>普通畑</v>
          </cell>
          <cell r="P50">
            <v>777</v>
          </cell>
          <cell r="Q50">
            <v>777</v>
          </cell>
          <cell r="R50"/>
          <cell r="S50"/>
          <cell r="T50" t="str">
            <v>個人</v>
          </cell>
          <cell r="U50" t="str">
            <v>古澤　秀之</v>
          </cell>
          <cell r="V50" t="str">
            <v>379-2143</v>
          </cell>
          <cell r="W50" t="str">
            <v>前橋市新堀町３５４</v>
          </cell>
          <cell r="X50" t="str">
            <v>027-265-1755</v>
          </cell>
          <cell r="Y50" t="str">
            <v/>
          </cell>
          <cell r="Z50">
            <v>44713</v>
          </cell>
          <cell r="AA50">
            <v>48365</v>
          </cell>
          <cell r="AB50">
            <v>9</v>
          </cell>
          <cell r="AC50" t="str">
            <v>一括方式</v>
          </cell>
          <cell r="AD50"/>
          <cell r="AE50">
            <v>0</v>
          </cell>
          <cell r="AF50">
            <v>0</v>
          </cell>
          <cell r="AG50"/>
          <cell r="AH50" t="str">
            <v/>
          </cell>
          <cell r="AI50"/>
          <cell r="AJ50"/>
          <cell r="AK50"/>
          <cell r="AL50"/>
          <cell r="AM50"/>
          <cell r="AN50"/>
          <cell r="AO50"/>
          <cell r="AP50"/>
          <cell r="AQ50"/>
          <cell r="AR50"/>
          <cell r="AS50"/>
          <cell r="AT50"/>
          <cell r="AU50"/>
          <cell r="AV50"/>
          <cell r="AW50"/>
          <cell r="AX50"/>
          <cell r="AY50"/>
          <cell r="AZ50"/>
          <cell r="BA50"/>
          <cell r="BB50" t="str">
            <v>2022</v>
          </cell>
          <cell r="BC50"/>
          <cell r="BD50" t="str">
            <v/>
          </cell>
          <cell r="BE50" t="str">
            <v>農事組合法人　新堀　代表理事　田村　光弘</v>
          </cell>
          <cell r="BF50" t="str">
            <v>379-2143</v>
          </cell>
          <cell r="BG50" t="str">
            <v>前橋市新堀町２３４－５</v>
          </cell>
          <cell r="BH50" t="str">
            <v>027-265-1562</v>
          </cell>
          <cell r="BI50" t="str">
            <v/>
          </cell>
          <cell r="BJ50">
            <v>44713</v>
          </cell>
          <cell r="BK50">
            <v>48365</v>
          </cell>
          <cell r="BL50">
            <v>9</v>
          </cell>
          <cell r="BM50" t="str">
            <v/>
          </cell>
          <cell r="BN50">
            <v>0</v>
          </cell>
          <cell r="BO50">
            <v>0</v>
          </cell>
          <cell r="BP50" t="str">
            <v/>
          </cell>
          <cell r="BQ50"/>
          <cell r="BR50"/>
          <cell r="BS50"/>
          <cell r="BT50"/>
          <cell r="BU50"/>
          <cell r="BV50"/>
          <cell r="BW50"/>
        </row>
        <row r="51">
          <cell r="A51">
            <v>27</v>
          </cell>
          <cell r="B51">
            <v>5</v>
          </cell>
          <cell r="C51" t="str">
            <v>27-5</v>
          </cell>
          <cell r="D51">
            <v>15</v>
          </cell>
          <cell r="E51">
            <v>10</v>
          </cell>
          <cell r="F51" t="str">
            <v>15-10</v>
          </cell>
          <cell r="G51">
            <v>53</v>
          </cell>
          <cell r="H51"/>
          <cell r="I51" t="str">
            <v>前橋市</v>
          </cell>
          <cell r="J51" t="str">
            <v>前橋市</v>
          </cell>
          <cell r="K51" t="str">
            <v>新堀町</v>
          </cell>
          <cell r="L51" t="str">
            <v/>
          </cell>
          <cell r="M51" t="str">
            <v>３９３－６</v>
          </cell>
          <cell r="N51" t="str">
            <v>畑</v>
          </cell>
          <cell r="O51" t="str">
            <v>普通畑</v>
          </cell>
          <cell r="P51">
            <v>507</v>
          </cell>
          <cell r="Q51">
            <v>507</v>
          </cell>
          <cell r="R51"/>
          <cell r="S51"/>
          <cell r="T51" t="str">
            <v>個人</v>
          </cell>
          <cell r="U51" t="str">
            <v>古澤　秀之</v>
          </cell>
          <cell r="V51" t="str">
            <v>379-2143</v>
          </cell>
          <cell r="W51" t="str">
            <v>前橋市新堀町３５４</v>
          </cell>
          <cell r="X51" t="str">
            <v>027-265-1755</v>
          </cell>
          <cell r="Y51" t="str">
            <v/>
          </cell>
          <cell r="Z51">
            <v>44713</v>
          </cell>
          <cell r="AA51">
            <v>48365</v>
          </cell>
          <cell r="AB51">
            <v>9</v>
          </cell>
          <cell r="AC51" t="str">
            <v>一括方式</v>
          </cell>
          <cell r="AD51"/>
          <cell r="AE51">
            <v>0</v>
          </cell>
          <cell r="AF51">
            <v>0</v>
          </cell>
          <cell r="AG51"/>
          <cell r="AH51" t="str">
            <v/>
          </cell>
          <cell r="AI51"/>
          <cell r="AJ51"/>
          <cell r="AK51"/>
          <cell r="AL51"/>
          <cell r="AM51"/>
          <cell r="AN51"/>
          <cell r="AO51"/>
          <cell r="AP51"/>
          <cell r="AQ51"/>
          <cell r="AR51"/>
          <cell r="AS51"/>
          <cell r="AT51"/>
          <cell r="AU51"/>
          <cell r="AV51"/>
          <cell r="AW51"/>
          <cell r="AX51"/>
          <cell r="AY51"/>
          <cell r="AZ51"/>
          <cell r="BA51"/>
          <cell r="BB51" t="str">
            <v>2022</v>
          </cell>
          <cell r="BC51"/>
          <cell r="BD51" t="str">
            <v/>
          </cell>
          <cell r="BE51" t="str">
            <v>農事組合法人　新堀　代表理事　田村　光弘</v>
          </cell>
          <cell r="BF51" t="str">
            <v>379-2143</v>
          </cell>
          <cell r="BG51" t="str">
            <v>前橋市新堀町２３４－５</v>
          </cell>
          <cell r="BH51" t="str">
            <v>027-265-1562</v>
          </cell>
          <cell r="BI51" t="str">
            <v/>
          </cell>
          <cell r="BJ51">
            <v>44713</v>
          </cell>
          <cell r="BK51">
            <v>48365</v>
          </cell>
          <cell r="BL51">
            <v>9</v>
          </cell>
          <cell r="BM51" t="str">
            <v/>
          </cell>
          <cell r="BN51">
            <v>0</v>
          </cell>
          <cell r="BO51">
            <v>0</v>
          </cell>
          <cell r="BP51" t="str">
            <v/>
          </cell>
          <cell r="BQ51"/>
          <cell r="BR51"/>
          <cell r="BS51"/>
          <cell r="BT51"/>
          <cell r="BU51"/>
          <cell r="BV51"/>
          <cell r="BW51"/>
        </row>
        <row r="52">
          <cell r="A52">
            <v>27</v>
          </cell>
          <cell r="B52">
            <v>6</v>
          </cell>
          <cell r="C52" t="str">
            <v>27-6</v>
          </cell>
          <cell r="D52">
            <v>15</v>
          </cell>
          <cell r="E52">
            <v>11</v>
          </cell>
          <cell r="F52" t="str">
            <v>15-11</v>
          </cell>
          <cell r="G52">
            <v>54</v>
          </cell>
          <cell r="H52"/>
          <cell r="I52" t="str">
            <v>前橋市</v>
          </cell>
          <cell r="J52" t="str">
            <v>前橋市</v>
          </cell>
          <cell r="K52" t="str">
            <v>新堀町</v>
          </cell>
          <cell r="L52" t="str">
            <v/>
          </cell>
          <cell r="M52" t="str">
            <v>４２２</v>
          </cell>
          <cell r="N52" t="str">
            <v>畑</v>
          </cell>
          <cell r="O52" t="str">
            <v>普通畑</v>
          </cell>
          <cell r="P52">
            <v>808</v>
          </cell>
          <cell r="Q52">
            <v>808</v>
          </cell>
          <cell r="R52"/>
          <cell r="S52"/>
          <cell r="T52" t="str">
            <v>個人</v>
          </cell>
          <cell r="U52" t="str">
            <v>古澤　秀之</v>
          </cell>
          <cell r="V52" t="str">
            <v>379-2143</v>
          </cell>
          <cell r="W52" t="str">
            <v>前橋市新堀町３５４</v>
          </cell>
          <cell r="X52" t="str">
            <v>027-265-1755</v>
          </cell>
          <cell r="Y52" t="str">
            <v/>
          </cell>
          <cell r="Z52">
            <v>44713</v>
          </cell>
          <cell r="AA52">
            <v>48365</v>
          </cell>
          <cell r="AB52">
            <v>9</v>
          </cell>
          <cell r="AC52" t="str">
            <v>一括方式</v>
          </cell>
          <cell r="AD52"/>
          <cell r="AE52">
            <v>0</v>
          </cell>
          <cell r="AF52">
            <v>0</v>
          </cell>
          <cell r="AG52"/>
          <cell r="AH52" t="str">
            <v/>
          </cell>
          <cell r="AI52"/>
          <cell r="AJ52"/>
          <cell r="AK52"/>
          <cell r="AL52"/>
          <cell r="AM52"/>
          <cell r="AN52"/>
          <cell r="AO52"/>
          <cell r="AP52"/>
          <cell r="AQ52"/>
          <cell r="AR52"/>
          <cell r="AS52"/>
          <cell r="AT52"/>
          <cell r="AU52"/>
          <cell r="AV52"/>
          <cell r="AW52"/>
          <cell r="AX52"/>
          <cell r="AY52"/>
          <cell r="AZ52"/>
          <cell r="BA52"/>
          <cell r="BB52" t="str">
            <v>2022</v>
          </cell>
          <cell r="BC52"/>
          <cell r="BD52" t="str">
            <v/>
          </cell>
          <cell r="BE52" t="str">
            <v>農事組合法人　新堀　代表理事　田村　光弘</v>
          </cell>
          <cell r="BF52" t="str">
            <v>379-2143</v>
          </cell>
          <cell r="BG52" t="str">
            <v>前橋市新堀町２３４－５</v>
          </cell>
          <cell r="BH52" t="str">
            <v>027-265-1562</v>
          </cell>
          <cell r="BI52" t="str">
            <v/>
          </cell>
          <cell r="BJ52">
            <v>44713</v>
          </cell>
          <cell r="BK52">
            <v>48365</v>
          </cell>
          <cell r="BL52">
            <v>9</v>
          </cell>
          <cell r="BM52" t="str">
            <v/>
          </cell>
          <cell r="BN52">
            <v>0</v>
          </cell>
          <cell r="BO52">
            <v>0</v>
          </cell>
          <cell r="BP52" t="str">
            <v/>
          </cell>
          <cell r="BQ52"/>
          <cell r="BR52"/>
          <cell r="BS52"/>
          <cell r="BT52"/>
          <cell r="BU52"/>
          <cell r="BV52"/>
          <cell r="BW52"/>
        </row>
        <row r="53">
          <cell r="A53">
            <v>27</v>
          </cell>
          <cell r="B53">
            <v>7</v>
          </cell>
          <cell r="C53" t="str">
            <v>27-7</v>
          </cell>
          <cell r="D53">
            <v>15</v>
          </cell>
          <cell r="E53">
            <v>12</v>
          </cell>
          <cell r="F53" t="str">
            <v>15-12</v>
          </cell>
          <cell r="G53">
            <v>55</v>
          </cell>
          <cell r="H53"/>
          <cell r="I53" t="str">
            <v>前橋市</v>
          </cell>
          <cell r="J53" t="str">
            <v>前橋市</v>
          </cell>
          <cell r="K53" t="str">
            <v>新堀町</v>
          </cell>
          <cell r="L53" t="str">
            <v/>
          </cell>
          <cell r="M53" t="str">
            <v>４２６－１</v>
          </cell>
          <cell r="N53" t="str">
            <v>畑</v>
          </cell>
          <cell r="O53" t="str">
            <v>普通畑</v>
          </cell>
          <cell r="P53">
            <v>1610</v>
          </cell>
          <cell r="Q53">
            <v>1610</v>
          </cell>
          <cell r="R53"/>
          <cell r="S53"/>
          <cell r="T53" t="str">
            <v>個人</v>
          </cell>
          <cell r="U53" t="str">
            <v>古澤　秀之</v>
          </cell>
          <cell r="V53" t="str">
            <v>379-2143</v>
          </cell>
          <cell r="W53" t="str">
            <v>前橋市新堀町３５４</v>
          </cell>
          <cell r="X53" t="str">
            <v>027-265-1755</v>
          </cell>
          <cell r="Y53" t="str">
            <v/>
          </cell>
          <cell r="Z53">
            <v>44713</v>
          </cell>
          <cell r="AA53">
            <v>48365</v>
          </cell>
          <cell r="AB53">
            <v>9</v>
          </cell>
          <cell r="AC53" t="str">
            <v>一括方式</v>
          </cell>
          <cell r="AD53"/>
          <cell r="AE53">
            <v>0</v>
          </cell>
          <cell r="AF53">
            <v>0</v>
          </cell>
          <cell r="AG53"/>
          <cell r="AH53" t="str">
            <v/>
          </cell>
          <cell r="AI53"/>
          <cell r="AJ53"/>
          <cell r="AK53"/>
          <cell r="AL53"/>
          <cell r="AM53"/>
          <cell r="AN53"/>
          <cell r="AO53"/>
          <cell r="AP53"/>
          <cell r="AQ53"/>
          <cell r="AR53"/>
          <cell r="AS53"/>
          <cell r="AT53"/>
          <cell r="AU53"/>
          <cell r="AV53"/>
          <cell r="AW53"/>
          <cell r="AX53"/>
          <cell r="AY53"/>
          <cell r="AZ53"/>
          <cell r="BA53"/>
          <cell r="BB53" t="str">
            <v>2022</v>
          </cell>
          <cell r="BC53"/>
          <cell r="BD53" t="str">
            <v/>
          </cell>
          <cell r="BE53" t="str">
            <v>農事組合法人　新堀　代表理事　田村　光弘</v>
          </cell>
          <cell r="BF53" t="str">
            <v>379-2143</v>
          </cell>
          <cell r="BG53" t="str">
            <v>前橋市新堀町２３４－５</v>
          </cell>
          <cell r="BH53" t="str">
            <v>027-265-1562</v>
          </cell>
          <cell r="BI53" t="str">
            <v/>
          </cell>
          <cell r="BJ53">
            <v>44713</v>
          </cell>
          <cell r="BK53">
            <v>48365</v>
          </cell>
          <cell r="BL53">
            <v>9</v>
          </cell>
          <cell r="BM53" t="str">
            <v/>
          </cell>
          <cell r="BN53">
            <v>0</v>
          </cell>
          <cell r="BO53">
            <v>0</v>
          </cell>
          <cell r="BP53" t="str">
            <v/>
          </cell>
          <cell r="BQ53"/>
          <cell r="BR53"/>
          <cell r="BS53"/>
          <cell r="BT53"/>
          <cell r="BU53"/>
          <cell r="BV53"/>
          <cell r="BW53"/>
        </row>
        <row r="54">
          <cell r="A54">
            <v>27</v>
          </cell>
          <cell r="B54">
            <v>8</v>
          </cell>
          <cell r="C54" t="str">
            <v>27-8</v>
          </cell>
          <cell r="D54">
            <v>15</v>
          </cell>
          <cell r="E54">
            <v>13</v>
          </cell>
          <cell r="F54" t="str">
            <v>15-13</v>
          </cell>
          <cell r="G54">
            <v>56</v>
          </cell>
          <cell r="H54"/>
          <cell r="I54" t="str">
            <v>前橋市</v>
          </cell>
          <cell r="J54" t="str">
            <v>前橋市</v>
          </cell>
          <cell r="K54" t="str">
            <v>新堀町</v>
          </cell>
          <cell r="L54" t="str">
            <v/>
          </cell>
          <cell r="M54" t="str">
            <v>４２６－３</v>
          </cell>
          <cell r="N54" t="str">
            <v>畑</v>
          </cell>
          <cell r="O54" t="str">
            <v>普通畑</v>
          </cell>
          <cell r="P54">
            <v>610</v>
          </cell>
          <cell r="Q54">
            <v>610</v>
          </cell>
          <cell r="R54"/>
          <cell r="S54"/>
          <cell r="T54" t="str">
            <v>個人</v>
          </cell>
          <cell r="U54" t="str">
            <v>古澤　秀之</v>
          </cell>
          <cell r="V54" t="str">
            <v>379-2143</v>
          </cell>
          <cell r="W54" t="str">
            <v>前橋市新堀町３５４</v>
          </cell>
          <cell r="X54" t="str">
            <v>027-265-1755</v>
          </cell>
          <cell r="Y54" t="str">
            <v/>
          </cell>
          <cell r="Z54">
            <v>44713</v>
          </cell>
          <cell r="AA54">
            <v>48365</v>
          </cell>
          <cell r="AB54">
            <v>9</v>
          </cell>
          <cell r="AC54" t="str">
            <v>一括方式</v>
          </cell>
          <cell r="AD54"/>
          <cell r="AE54">
            <v>0</v>
          </cell>
          <cell r="AF54">
            <v>0</v>
          </cell>
          <cell r="AG54"/>
          <cell r="AH54" t="str">
            <v/>
          </cell>
          <cell r="AI54"/>
          <cell r="AJ54"/>
          <cell r="AK54"/>
          <cell r="AL54"/>
          <cell r="AM54"/>
          <cell r="AN54"/>
          <cell r="AO54"/>
          <cell r="AP54"/>
          <cell r="AQ54"/>
          <cell r="AR54"/>
          <cell r="AS54"/>
          <cell r="AT54"/>
          <cell r="AU54"/>
          <cell r="AV54"/>
          <cell r="AW54"/>
          <cell r="AX54"/>
          <cell r="AY54"/>
          <cell r="AZ54"/>
          <cell r="BA54"/>
          <cell r="BB54" t="str">
            <v>2022</v>
          </cell>
          <cell r="BC54"/>
          <cell r="BD54" t="str">
            <v/>
          </cell>
          <cell r="BE54" t="str">
            <v>農事組合法人　新堀　代表理事　田村　光弘</v>
          </cell>
          <cell r="BF54" t="str">
            <v>379-2143</v>
          </cell>
          <cell r="BG54" t="str">
            <v>前橋市新堀町２３４－５</v>
          </cell>
          <cell r="BH54" t="str">
            <v>027-265-1562</v>
          </cell>
          <cell r="BI54" t="str">
            <v/>
          </cell>
          <cell r="BJ54">
            <v>44713</v>
          </cell>
          <cell r="BK54">
            <v>48365</v>
          </cell>
          <cell r="BL54">
            <v>9</v>
          </cell>
          <cell r="BM54" t="str">
            <v/>
          </cell>
          <cell r="BN54">
            <v>0</v>
          </cell>
          <cell r="BO54">
            <v>0</v>
          </cell>
          <cell r="BP54" t="str">
            <v/>
          </cell>
          <cell r="BQ54"/>
          <cell r="BR54"/>
          <cell r="BS54"/>
          <cell r="BT54"/>
          <cell r="BU54"/>
          <cell r="BV54"/>
          <cell r="BW54"/>
        </row>
        <row r="55">
          <cell r="A55">
            <v>28</v>
          </cell>
          <cell r="B55">
            <v>1</v>
          </cell>
          <cell r="C55" t="str">
            <v>28-1</v>
          </cell>
          <cell r="D55">
            <v>15</v>
          </cell>
          <cell r="E55">
            <v>14</v>
          </cell>
          <cell r="F55" t="str">
            <v>15-14</v>
          </cell>
          <cell r="G55">
            <v>57</v>
          </cell>
          <cell r="H55"/>
          <cell r="I55" t="str">
            <v>前橋市</v>
          </cell>
          <cell r="J55" t="str">
            <v>前橋市</v>
          </cell>
          <cell r="K55" t="str">
            <v>新堀町</v>
          </cell>
          <cell r="L55" t="str">
            <v/>
          </cell>
          <cell r="M55" t="str">
            <v>３８９－１</v>
          </cell>
          <cell r="N55" t="str">
            <v>田</v>
          </cell>
          <cell r="O55" t="str">
            <v>水田</v>
          </cell>
          <cell r="P55">
            <v>1533</v>
          </cell>
          <cell r="Q55">
            <v>1533</v>
          </cell>
          <cell r="R55"/>
          <cell r="S55"/>
          <cell r="T55" t="str">
            <v>個人</v>
          </cell>
          <cell r="U55" t="str">
            <v>古澤　勝義</v>
          </cell>
          <cell r="V55" t="str">
            <v>379-2143</v>
          </cell>
          <cell r="W55" t="str">
            <v>前橋市新堀町２００－１</v>
          </cell>
          <cell r="X55" t="str">
            <v>027-265-1567</v>
          </cell>
          <cell r="Y55" t="str">
            <v/>
          </cell>
          <cell r="Z55">
            <v>44713</v>
          </cell>
          <cell r="AA55">
            <v>48365</v>
          </cell>
          <cell r="AB55">
            <v>9</v>
          </cell>
          <cell r="AC55" t="str">
            <v>一括方式</v>
          </cell>
          <cell r="AD55"/>
          <cell r="AE55">
            <v>0</v>
          </cell>
          <cell r="AF55">
            <v>0</v>
          </cell>
          <cell r="AG55"/>
          <cell r="AH55" t="str">
            <v/>
          </cell>
          <cell r="AI55"/>
          <cell r="AJ55"/>
          <cell r="AK55"/>
          <cell r="AL55"/>
          <cell r="AM55"/>
          <cell r="AN55"/>
          <cell r="AO55"/>
          <cell r="AP55"/>
          <cell r="AQ55"/>
          <cell r="AR55"/>
          <cell r="AS55"/>
          <cell r="AT55"/>
          <cell r="AU55"/>
          <cell r="AV55"/>
          <cell r="AW55"/>
          <cell r="AX55"/>
          <cell r="AY55"/>
          <cell r="AZ55"/>
          <cell r="BA55"/>
          <cell r="BB55" t="str">
            <v>2022</v>
          </cell>
          <cell r="BC55"/>
          <cell r="BD55" t="str">
            <v/>
          </cell>
          <cell r="BE55" t="str">
            <v>農事組合法人　新堀　代表理事　田村　光弘</v>
          </cell>
          <cell r="BF55" t="str">
            <v>379-2143</v>
          </cell>
          <cell r="BG55" t="str">
            <v>前橋市新堀町２３４－５</v>
          </cell>
          <cell r="BH55" t="str">
            <v>027-265-1562</v>
          </cell>
          <cell r="BI55" t="str">
            <v/>
          </cell>
          <cell r="BJ55">
            <v>44713</v>
          </cell>
          <cell r="BK55">
            <v>48365</v>
          </cell>
          <cell r="BL55">
            <v>9</v>
          </cell>
          <cell r="BM55" t="str">
            <v/>
          </cell>
          <cell r="BN55">
            <v>0</v>
          </cell>
          <cell r="BO55">
            <v>0</v>
          </cell>
          <cell r="BP55" t="str">
            <v/>
          </cell>
          <cell r="BQ55"/>
          <cell r="BR55"/>
          <cell r="BS55"/>
          <cell r="BT55"/>
          <cell r="BU55"/>
          <cell r="BV55"/>
          <cell r="BW55"/>
        </row>
        <row r="56">
          <cell r="A56">
            <v>29</v>
          </cell>
          <cell r="B56">
            <v>1</v>
          </cell>
          <cell r="C56" t="str">
            <v>29-1</v>
          </cell>
          <cell r="D56">
            <v>15</v>
          </cell>
          <cell r="E56">
            <v>15</v>
          </cell>
          <cell r="F56" t="str">
            <v>15-15</v>
          </cell>
          <cell r="G56">
            <v>58</v>
          </cell>
          <cell r="H56"/>
          <cell r="I56" t="str">
            <v>前橋市</v>
          </cell>
          <cell r="J56" t="str">
            <v>前橋市</v>
          </cell>
          <cell r="K56" t="str">
            <v>下阿内町</v>
          </cell>
          <cell r="L56" t="str">
            <v/>
          </cell>
          <cell r="M56" t="str">
            <v>２１６－２</v>
          </cell>
          <cell r="N56" t="str">
            <v>田</v>
          </cell>
          <cell r="O56" t="str">
            <v>水田</v>
          </cell>
          <cell r="P56">
            <v>1828</v>
          </cell>
          <cell r="Q56">
            <v>1828</v>
          </cell>
          <cell r="R56"/>
          <cell r="S56"/>
          <cell r="T56" t="str">
            <v>個人</v>
          </cell>
          <cell r="U56" t="str">
            <v>古澤　正之</v>
          </cell>
          <cell r="V56" t="str">
            <v>379-2143</v>
          </cell>
          <cell r="W56" t="str">
            <v>前橋市新堀町３５７</v>
          </cell>
          <cell r="X56" t="str">
            <v>027-265-1566</v>
          </cell>
          <cell r="Y56" t="str">
            <v/>
          </cell>
          <cell r="Z56">
            <v>44713</v>
          </cell>
          <cell r="AA56">
            <v>48365</v>
          </cell>
          <cell r="AB56">
            <v>9</v>
          </cell>
          <cell r="AC56" t="str">
            <v>一括方式</v>
          </cell>
          <cell r="AD56"/>
          <cell r="AE56">
            <v>0</v>
          </cell>
          <cell r="AF56">
            <v>0</v>
          </cell>
          <cell r="AG56"/>
          <cell r="AH56" t="str">
            <v/>
          </cell>
          <cell r="AI56"/>
          <cell r="AJ56"/>
          <cell r="AK56"/>
          <cell r="AL56"/>
          <cell r="AM56"/>
          <cell r="AN56"/>
          <cell r="AO56"/>
          <cell r="AP56"/>
          <cell r="AQ56"/>
          <cell r="AR56"/>
          <cell r="AS56"/>
          <cell r="AT56"/>
          <cell r="AU56"/>
          <cell r="AV56"/>
          <cell r="AW56"/>
          <cell r="AX56"/>
          <cell r="AY56"/>
          <cell r="AZ56"/>
          <cell r="BA56"/>
          <cell r="BB56" t="str">
            <v>2022</v>
          </cell>
          <cell r="BC56"/>
          <cell r="BD56" t="str">
            <v/>
          </cell>
          <cell r="BE56" t="str">
            <v>農事組合法人　新堀　代表理事　田村　光弘</v>
          </cell>
          <cell r="BF56" t="str">
            <v>379-2143</v>
          </cell>
          <cell r="BG56" t="str">
            <v>前橋市新堀町２３４－５</v>
          </cell>
          <cell r="BH56" t="str">
            <v>027-265-1562</v>
          </cell>
          <cell r="BI56" t="str">
            <v/>
          </cell>
          <cell r="BJ56">
            <v>44713</v>
          </cell>
          <cell r="BK56">
            <v>48365</v>
          </cell>
          <cell r="BL56">
            <v>9</v>
          </cell>
          <cell r="BM56" t="str">
            <v/>
          </cell>
          <cell r="BN56">
            <v>0</v>
          </cell>
          <cell r="BO56">
            <v>0</v>
          </cell>
          <cell r="BP56" t="str">
            <v/>
          </cell>
          <cell r="BQ56"/>
          <cell r="BR56"/>
          <cell r="BS56"/>
          <cell r="BT56"/>
          <cell r="BU56"/>
          <cell r="BV56"/>
          <cell r="BW56"/>
        </row>
        <row r="57">
          <cell r="A57">
            <v>30</v>
          </cell>
          <cell r="B57">
            <v>1</v>
          </cell>
          <cell r="C57" t="str">
            <v>30-1</v>
          </cell>
          <cell r="D57">
            <v>15</v>
          </cell>
          <cell r="E57">
            <v>16</v>
          </cell>
          <cell r="F57" t="str">
            <v>15-16</v>
          </cell>
          <cell r="G57">
            <v>59</v>
          </cell>
          <cell r="H57"/>
          <cell r="I57" t="str">
            <v>前橋市</v>
          </cell>
          <cell r="J57" t="str">
            <v>前橋市</v>
          </cell>
          <cell r="K57" t="str">
            <v>新堀町</v>
          </cell>
          <cell r="L57" t="str">
            <v/>
          </cell>
          <cell r="M57" t="str">
            <v>１８７－２</v>
          </cell>
          <cell r="N57" t="str">
            <v>田</v>
          </cell>
          <cell r="O57" t="str">
            <v>水田</v>
          </cell>
          <cell r="P57">
            <v>145</v>
          </cell>
          <cell r="Q57">
            <v>145</v>
          </cell>
          <cell r="R57"/>
          <cell r="S57"/>
          <cell r="T57" t="str">
            <v>個人</v>
          </cell>
          <cell r="U57" t="str">
            <v>古澤　正利</v>
          </cell>
          <cell r="V57" t="str">
            <v>379-2123</v>
          </cell>
          <cell r="W57" t="str">
            <v>前橋市山王町１－２２－１５</v>
          </cell>
          <cell r="X57" t="str">
            <v>027-266-2325</v>
          </cell>
          <cell r="Y57" t="str">
            <v/>
          </cell>
          <cell r="Z57">
            <v>44713</v>
          </cell>
          <cell r="AA57">
            <v>48365</v>
          </cell>
          <cell r="AB57">
            <v>10</v>
          </cell>
          <cell r="AC57" t="str">
            <v>一括方式</v>
          </cell>
          <cell r="AD57"/>
          <cell r="AE57">
            <v>0</v>
          </cell>
          <cell r="AF57">
            <v>0</v>
          </cell>
          <cell r="AG57"/>
          <cell r="AH57" t="str">
            <v/>
          </cell>
          <cell r="AI57"/>
          <cell r="AJ57"/>
          <cell r="AK57"/>
          <cell r="AL57"/>
          <cell r="AM57"/>
          <cell r="AN57"/>
          <cell r="AO57"/>
          <cell r="AP57"/>
          <cell r="AQ57"/>
          <cell r="AR57"/>
          <cell r="AS57"/>
          <cell r="AT57"/>
          <cell r="AU57"/>
          <cell r="AV57"/>
          <cell r="AW57"/>
          <cell r="AX57"/>
          <cell r="AY57"/>
          <cell r="AZ57"/>
          <cell r="BA57"/>
          <cell r="BB57" t="str">
            <v>2022</v>
          </cell>
          <cell r="BC57"/>
          <cell r="BD57" t="str">
            <v/>
          </cell>
          <cell r="BE57" t="str">
            <v>農事組合法人　新堀　代表理事　田村　光弘</v>
          </cell>
          <cell r="BF57" t="str">
            <v>379-2143</v>
          </cell>
          <cell r="BG57" t="str">
            <v>前橋市新堀町２３４－５</v>
          </cell>
          <cell r="BH57" t="str">
            <v>027-265-1562</v>
          </cell>
          <cell r="BI57" t="str">
            <v/>
          </cell>
          <cell r="BJ57">
            <v>44713</v>
          </cell>
          <cell r="BK57">
            <v>48365</v>
          </cell>
          <cell r="BL57">
            <v>10</v>
          </cell>
          <cell r="BM57" t="str">
            <v/>
          </cell>
          <cell r="BN57">
            <v>0</v>
          </cell>
          <cell r="BO57">
            <v>0</v>
          </cell>
          <cell r="BP57" t="str">
            <v/>
          </cell>
          <cell r="BQ57"/>
          <cell r="BR57"/>
          <cell r="BS57"/>
          <cell r="BT57"/>
          <cell r="BU57"/>
          <cell r="BV57"/>
          <cell r="BW57"/>
        </row>
        <row r="58">
          <cell r="A58">
            <v>30</v>
          </cell>
          <cell r="B58">
            <v>2</v>
          </cell>
          <cell r="C58" t="str">
            <v>30-2</v>
          </cell>
          <cell r="D58">
            <v>15</v>
          </cell>
          <cell r="E58">
            <v>17</v>
          </cell>
          <cell r="F58" t="str">
            <v>15-17</v>
          </cell>
          <cell r="G58">
            <v>60</v>
          </cell>
          <cell r="H58"/>
          <cell r="I58" t="str">
            <v>前橋市</v>
          </cell>
          <cell r="J58" t="str">
            <v>前橋市</v>
          </cell>
          <cell r="K58" t="str">
            <v>新堀町</v>
          </cell>
          <cell r="L58" t="str">
            <v/>
          </cell>
          <cell r="M58" t="str">
            <v>３４８－６</v>
          </cell>
          <cell r="N58" t="str">
            <v>田</v>
          </cell>
          <cell r="O58" t="str">
            <v>水田</v>
          </cell>
          <cell r="P58">
            <v>820</v>
          </cell>
          <cell r="Q58">
            <v>820</v>
          </cell>
          <cell r="R58"/>
          <cell r="S58"/>
          <cell r="T58" t="str">
            <v>個人</v>
          </cell>
          <cell r="U58" t="str">
            <v>古澤　正利</v>
          </cell>
          <cell r="V58" t="str">
            <v>379-2123</v>
          </cell>
          <cell r="W58" t="str">
            <v>前橋市山王町１－２２－１５</v>
          </cell>
          <cell r="X58" t="str">
            <v>027-266-2325</v>
          </cell>
          <cell r="Y58" t="str">
            <v/>
          </cell>
          <cell r="Z58">
            <v>44713</v>
          </cell>
          <cell r="AA58">
            <v>48365</v>
          </cell>
          <cell r="AB58">
            <v>10</v>
          </cell>
          <cell r="AC58" t="str">
            <v>一括方式</v>
          </cell>
          <cell r="AD58"/>
          <cell r="AE58">
            <v>0</v>
          </cell>
          <cell r="AF58">
            <v>0</v>
          </cell>
          <cell r="AG58"/>
          <cell r="AH58" t="str">
            <v/>
          </cell>
          <cell r="AI58"/>
          <cell r="AJ58"/>
          <cell r="AK58"/>
          <cell r="AL58"/>
          <cell r="AM58"/>
          <cell r="AN58"/>
          <cell r="AO58"/>
          <cell r="AP58"/>
          <cell r="AQ58"/>
          <cell r="AR58"/>
          <cell r="AS58"/>
          <cell r="AT58"/>
          <cell r="AU58"/>
          <cell r="AV58"/>
          <cell r="AW58"/>
          <cell r="AX58"/>
          <cell r="AY58"/>
          <cell r="AZ58"/>
          <cell r="BA58"/>
          <cell r="BB58" t="str">
            <v>2022</v>
          </cell>
          <cell r="BC58"/>
          <cell r="BD58" t="str">
            <v/>
          </cell>
          <cell r="BE58" t="str">
            <v>農事組合法人　新堀　代表理事　田村　光弘</v>
          </cell>
          <cell r="BF58" t="str">
            <v>379-2143</v>
          </cell>
          <cell r="BG58" t="str">
            <v>前橋市新堀町２３４－５</v>
          </cell>
          <cell r="BH58" t="str">
            <v>027-265-1562</v>
          </cell>
          <cell r="BI58" t="str">
            <v/>
          </cell>
          <cell r="BJ58">
            <v>44713</v>
          </cell>
          <cell r="BK58">
            <v>48365</v>
          </cell>
          <cell r="BL58">
            <v>10</v>
          </cell>
          <cell r="BM58" t="str">
            <v/>
          </cell>
          <cell r="BN58">
            <v>0</v>
          </cell>
          <cell r="BO58">
            <v>0</v>
          </cell>
          <cell r="BP58" t="str">
            <v/>
          </cell>
          <cell r="BQ58"/>
          <cell r="BR58"/>
          <cell r="BS58"/>
          <cell r="BT58"/>
          <cell r="BU58"/>
          <cell r="BV58"/>
          <cell r="BW58"/>
        </row>
        <row r="59">
          <cell r="A59">
            <v>31</v>
          </cell>
          <cell r="B59">
            <v>1</v>
          </cell>
          <cell r="C59" t="str">
            <v>31-1</v>
          </cell>
          <cell r="D59">
            <v>15</v>
          </cell>
          <cell r="E59">
            <v>18</v>
          </cell>
          <cell r="F59" t="str">
            <v>15-18</v>
          </cell>
          <cell r="G59">
            <v>62</v>
          </cell>
          <cell r="H59"/>
          <cell r="I59" t="str">
            <v>前橋市</v>
          </cell>
          <cell r="J59" t="str">
            <v>前橋市</v>
          </cell>
          <cell r="K59" t="str">
            <v>新堀町</v>
          </cell>
          <cell r="L59" t="str">
            <v/>
          </cell>
          <cell r="M59" t="str">
            <v>１８７－１</v>
          </cell>
          <cell r="N59" t="str">
            <v>田</v>
          </cell>
          <cell r="O59" t="str">
            <v>水田</v>
          </cell>
          <cell r="P59">
            <v>163</v>
          </cell>
          <cell r="Q59">
            <v>163</v>
          </cell>
          <cell r="R59"/>
          <cell r="S59"/>
          <cell r="T59" t="str">
            <v>個人</v>
          </cell>
          <cell r="U59" t="str">
            <v>古澤　利廣</v>
          </cell>
          <cell r="V59" t="str">
            <v>379-2143</v>
          </cell>
          <cell r="W59" t="str">
            <v>前橋市新堀町３５０－１</v>
          </cell>
          <cell r="X59" t="str">
            <v>027-265-0938</v>
          </cell>
          <cell r="Y59" t="str">
            <v/>
          </cell>
          <cell r="Z59">
            <v>44713</v>
          </cell>
          <cell r="AA59">
            <v>48365</v>
          </cell>
          <cell r="AB59">
            <v>10</v>
          </cell>
          <cell r="AC59" t="str">
            <v>一括方式</v>
          </cell>
          <cell r="AD59"/>
          <cell r="AE59">
            <v>0</v>
          </cell>
          <cell r="AF59">
            <v>0</v>
          </cell>
          <cell r="AG59"/>
          <cell r="AH59" t="str">
            <v/>
          </cell>
          <cell r="AI59"/>
          <cell r="AJ59"/>
          <cell r="AK59"/>
          <cell r="AL59"/>
          <cell r="AM59"/>
          <cell r="AN59"/>
          <cell r="AO59"/>
          <cell r="AP59"/>
          <cell r="AQ59"/>
          <cell r="AR59"/>
          <cell r="AS59"/>
          <cell r="AT59"/>
          <cell r="AU59"/>
          <cell r="AV59"/>
          <cell r="AW59"/>
          <cell r="AX59"/>
          <cell r="AY59"/>
          <cell r="AZ59"/>
          <cell r="BA59"/>
          <cell r="BB59" t="str">
            <v>2022</v>
          </cell>
          <cell r="BC59"/>
          <cell r="BD59" t="str">
            <v/>
          </cell>
          <cell r="BE59" t="str">
            <v>農事組合法人　新堀　代表理事　田村　光弘</v>
          </cell>
          <cell r="BF59" t="str">
            <v>379-2143</v>
          </cell>
          <cell r="BG59" t="str">
            <v>前橋市新堀町２３４－５</v>
          </cell>
          <cell r="BH59" t="str">
            <v>027-265-1562</v>
          </cell>
          <cell r="BI59" t="str">
            <v/>
          </cell>
          <cell r="BJ59">
            <v>44713</v>
          </cell>
          <cell r="BK59">
            <v>48365</v>
          </cell>
          <cell r="BL59">
            <v>10</v>
          </cell>
          <cell r="BM59" t="str">
            <v/>
          </cell>
          <cell r="BN59">
            <v>0</v>
          </cell>
          <cell r="BO59">
            <v>0</v>
          </cell>
          <cell r="BP59" t="str">
            <v/>
          </cell>
          <cell r="BQ59"/>
          <cell r="BR59"/>
          <cell r="BS59"/>
          <cell r="BT59"/>
          <cell r="BU59"/>
          <cell r="BV59"/>
          <cell r="BW59"/>
        </row>
        <row r="60">
          <cell r="A60">
            <v>31</v>
          </cell>
          <cell r="B60">
            <v>2</v>
          </cell>
          <cell r="C60" t="str">
            <v>31-2</v>
          </cell>
          <cell r="D60">
            <v>15</v>
          </cell>
          <cell r="E60">
            <v>19</v>
          </cell>
          <cell r="F60" t="str">
            <v>15-19</v>
          </cell>
          <cell r="G60">
            <v>61</v>
          </cell>
          <cell r="H60"/>
          <cell r="I60" t="str">
            <v>前橋市</v>
          </cell>
          <cell r="J60" t="str">
            <v>前橋市</v>
          </cell>
          <cell r="K60" t="str">
            <v>新堀町</v>
          </cell>
          <cell r="L60" t="str">
            <v/>
          </cell>
          <cell r="M60" t="str">
            <v>３４８－１</v>
          </cell>
          <cell r="N60" t="str">
            <v>田</v>
          </cell>
          <cell r="O60" t="str">
            <v>水田</v>
          </cell>
          <cell r="P60">
            <v>800</v>
          </cell>
          <cell r="Q60">
            <v>800</v>
          </cell>
          <cell r="R60"/>
          <cell r="S60"/>
          <cell r="T60" t="str">
            <v>個人</v>
          </cell>
          <cell r="U60" t="str">
            <v>古澤　利廣</v>
          </cell>
          <cell r="V60" t="str">
            <v>379-2143</v>
          </cell>
          <cell r="W60" t="str">
            <v>前橋市新堀町３５０－１</v>
          </cell>
          <cell r="X60" t="str">
            <v>027-265-0938</v>
          </cell>
          <cell r="Y60" t="str">
            <v/>
          </cell>
          <cell r="Z60">
            <v>44713</v>
          </cell>
          <cell r="AA60">
            <v>48365</v>
          </cell>
          <cell r="AB60">
            <v>10</v>
          </cell>
          <cell r="AC60" t="str">
            <v>一括方式</v>
          </cell>
          <cell r="AD60"/>
          <cell r="AE60">
            <v>0</v>
          </cell>
          <cell r="AF60">
            <v>0</v>
          </cell>
          <cell r="AG60"/>
          <cell r="AH60" t="str">
            <v/>
          </cell>
          <cell r="AI60"/>
          <cell r="AJ60"/>
          <cell r="AK60"/>
          <cell r="AL60"/>
          <cell r="AM60"/>
          <cell r="AN60"/>
          <cell r="AO60"/>
          <cell r="AP60"/>
          <cell r="AQ60"/>
          <cell r="AR60"/>
          <cell r="AS60"/>
          <cell r="AT60"/>
          <cell r="AU60"/>
          <cell r="AV60"/>
          <cell r="AW60"/>
          <cell r="AX60"/>
          <cell r="AY60"/>
          <cell r="AZ60"/>
          <cell r="BA60"/>
          <cell r="BB60" t="str">
            <v>2022</v>
          </cell>
          <cell r="BC60"/>
          <cell r="BD60" t="str">
            <v/>
          </cell>
          <cell r="BE60" t="str">
            <v>農事組合法人　新堀　代表理事　田村　光弘</v>
          </cell>
          <cell r="BF60" t="str">
            <v>379-2143</v>
          </cell>
          <cell r="BG60" t="str">
            <v>前橋市新堀町２３４－５</v>
          </cell>
          <cell r="BH60" t="str">
            <v>027-265-1562</v>
          </cell>
          <cell r="BI60" t="str">
            <v/>
          </cell>
          <cell r="BJ60">
            <v>44713</v>
          </cell>
          <cell r="BK60">
            <v>48365</v>
          </cell>
          <cell r="BL60">
            <v>10</v>
          </cell>
          <cell r="BM60" t="str">
            <v/>
          </cell>
          <cell r="BN60">
            <v>0</v>
          </cell>
          <cell r="BO60">
            <v>0</v>
          </cell>
          <cell r="BP60" t="str">
            <v/>
          </cell>
          <cell r="BQ60"/>
          <cell r="BR60"/>
          <cell r="BS60"/>
          <cell r="BT60"/>
          <cell r="BU60"/>
          <cell r="BV60"/>
          <cell r="BW60"/>
        </row>
        <row r="61">
          <cell r="A61">
            <v>32</v>
          </cell>
          <cell r="B61">
            <v>1</v>
          </cell>
          <cell r="C61" t="str">
            <v>32-1</v>
          </cell>
          <cell r="D61">
            <v>16</v>
          </cell>
          <cell r="E61">
            <v>1</v>
          </cell>
          <cell r="F61" t="str">
            <v>16-1</v>
          </cell>
          <cell r="G61">
            <v>63</v>
          </cell>
          <cell r="H61"/>
          <cell r="I61" t="str">
            <v>前橋市</v>
          </cell>
          <cell r="J61" t="str">
            <v>前橋市</v>
          </cell>
          <cell r="K61" t="str">
            <v>粕川町膳</v>
          </cell>
          <cell r="L61" t="str">
            <v/>
          </cell>
          <cell r="M61" t="str">
            <v>１１８－１</v>
          </cell>
          <cell r="N61" t="str">
            <v>田</v>
          </cell>
          <cell r="O61" t="str">
            <v>水田</v>
          </cell>
          <cell r="P61">
            <v>3525</v>
          </cell>
          <cell r="Q61">
            <v>3525</v>
          </cell>
          <cell r="R61"/>
          <cell r="S61"/>
          <cell r="T61" t="str">
            <v>個人</v>
          </cell>
          <cell r="U61" t="str">
            <v>高橋　秀夫</v>
          </cell>
          <cell r="V61" t="str">
            <v>376-0125</v>
          </cell>
          <cell r="W61" t="str">
            <v>桐生市新里町山上２６４－８</v>
          </cell>
          <cell r="X61" t="str">
            <v>0277-74-4154</v>
          </cell>
          <cell r="Y61" t="str">
            <v/>
          </cell>
          <cell r="Z61">
            <v>44713</v>
          </cell>
          <cell r="AA61">
            <v>48365</v>
          </cell>
          <cell r="AB61">
            <v>10</v>
          </cell>
          <cell r="AC61" t="str">
            <v>一括方式</v>
          </cell>
          <cell r="AD61"/>
          <cell r="AE61">
            <v>0</v>
          </cell>
          <cell r="AF61">
            <v>0</v>
          </cell>
          <cell r="AG61"/>
          <cell r="AH61" t="str">
            <v/>
          </cell>
          <cell r="AI61"/>
          <cell r="AJ61"/>
          <cell r="AK61"/>
          <cell r="AL61"/>
          <cell r="AM61"/>
          <cell r="AN61"/>
          <cell r="AO61"/>
          <cell r="AP61"/>
          <cell r="AQ61"/>
          <cell r="AR61"/>
          <cell r="AS61"/>
          <cell r="AT61"/>
          <cell r="AU61"/>
          <cell r="AV61"/>
          <cell r="AW61"/>
          <cell r="AX61"/>
          <cell r="AY61"/>
          <cell r="AZ61"/>
          <cell r="BA61"/>
          <cell r="BB61" t="str">
            <v>2022</v>
          </cell>
          <cell r="BC61"/>
          <cell r="BD61" t="str">
            <v>農地所有適格法人</v>
          </cell>
          <cell r="BE61" t="str">
            <v>金子　喜代作</v>
          </cell>
          <cell r="BF61" t="str">
            <v>376-0125</v>
          </cell>
          <cell r="BG61" t="str">
            <v>桐生市新里町山上１９６５</v>
          </cell>
          <cell r="BH61" t="str">
            <v>0277-74-8015</v>
          </cell>
          <cell r="BI61" t="str">
            <v>090-1425-0495</v>
          </cell>
          <cell r="BJ61">
            <v>44713</v>
          </cell>
          <cell r="BK61">
            <v>48365</v>
          </cell>
          <cell r="BL61">
            <v>10</v>
          </cell>
          <cell r="BM61" t="str">
            <v/>
          </cell>
          <cell r="BN61">
            <v>0</v>
          </cell>
          <cell r="BO61">
            <v>0</v>
          </cell>
          <cell r="BP61" t="str">
            <v/>
          </cell>
          <cell r="BQ61"/>
          <cell r="BR61"/>
          <cell r="BS61"/>
          <cell r="BT61"/>
          <cell r="BU61"/>
          <cell r="BV61"/>
          <cell r="BW61"/>
        </row>
        <row r="62">
          <cell r="A62">
            <v>33</v>
          </cell>
          <cell r="B62">
            <v>1</v>
          </cell>
          <cell r="C62" t="str">
            <v>33-1</v>
          </cell>
          <cell r="D62">
            <v>17</v>
          </cell>
          <cell r="E62">
            <v>1</v>
          </cell>
          <cell r="F62" t="str">
            <v>17-1</v>
          </cell>
          <cell r="G62">
            <v>64</v>
          </cell>
          <cell r="H62"/>
          <cell r="I62" t="str">
            <v>前橋市</v>
          </cell>
          <cell r="J62" t="str">
            <v>前橋市</v>
          </cell>
          <cell r="K62" t="str">
            <v>青柳町</v>
          </cell>
          <cell r="L62" t="str">
            <v/>
          </cell>
          <cell r="M62" t="str">
            <v>２－７</v>
          </cell>
          <cell r="N62" t="str">
            <v>畑</v>
          </cell>
          <cell r="O62" t="str">
            <v>普通畑</v>
          </cell>
          <cell r="P62">
            <v>1088</v>
          </cell>
          <cell r="Q62">
            <v>1088</v>
          </cell>
          <cell r="R62"/>
          <cell r="S62"/>
          <cell r="T62" t="str">
            <v/>
          </cell>
          <cell r="U62" t="str">
            <v>高山　裕之</v>
          </cell>
          <cell r="V62" t="str">
            <v>371-0116</v>
          </cell>
          <cell r="W62" t="str">
            <v>前橋市富士見町原之郷１７３８－１</v>
          </cell>
          <cell r="X62" t="str">
            <v>027-288-2665</v>
          </cell>
          <cell r="Y62" t="str">
            <v>090-7735-3204</v>
          </cell>
          <cell r="Z62">
            <v>44713</v>
          </cell>
          <cell r="AA62">
            <v>48365</v>
          </cell>
          <cell r="AB62">
            <v>10</v>
          </cell>
          <cell r="AC62" t="str">
            <v>一括方式</v>
          </cell>
          <cell r="AD62"/>
          <cell r="AE62">
            <v>5600</v>
          </cell>
          <cell r="AF62">
            <v>6092</v>
          </cell>
          <cell r="AG62"/>
          <cell r="AH62" t="str">
            <v/>
          </cell>
          <cell r="AI62"/>
          <cell r="AJ62"/>
          <cell r="AK62"/>
          <cell r="AL62"/>
          <cell r="AM62"/>
          <cell r="AN62"/>
          <cell r="AO62"/>
          <cell r="AP62"/>
          <cell r="AQ62"/>
          <cell r="AR62"/>
          <cell r="AS62"/>
          <cell r="AT62"/>
          <cell r="AU62"/>
          <cell r="AV62"/>
          <cell r="AW62"/>
          <cell r="AX62"/>
          <cell r="AY62"/>
          <cell r="AZ62"/>
          <cell r="BA62"/>
          <cell r="BB62" t="str">
            <v>2022</v>
          </cell>
          <cell r="BC62"/>
          <cell r="BD62" t="str">
            <v/>
          </cell>
          <cell r="BE62" t="str">
            <v>農業法人合同会社　吉岡の里　代表社員　嶋﨑　剛志</v>
          </cell>
          <cell r="BF62" t="str">
            <v>370-3605</v>
          </cell>
          <cell r="BG62" t="str">
            <v>吉岡町北下５８－１　岩崎貸住宅　A</v>
          </cell>
          <cell r="BH62" t="str">
            <v>000-000-0000</v>
          </cell>
          <cell r="BI62" t="str">
            <v>070-4223-0118</v>
          </cell>
          <cell r="BJ62">
            <v>44713</v>
          </cell>
          <cell r="BK62">
            <v>48365</v>
          </cell>
          <cell r="BL62">
            <v>10</v>
          </cell>
          <cell r="BM62" t="str">
            <v/>
          </cell>
          <cell r="BN62">
            <v>5600</v>
          </cell>
          <cell r="BO62">
            <v>6092</v>
          </cell>
          <cell r="BP62" t="str">
            <v/>
          </cell>
          <cell r="BQ62"/>
          <cell r="BR62"/>
          <cell r="BS62"/>
          <cell r="BT62"/>
          <cell r="BU62"/>
          <cell r="BV62"/>
          <cell r="BW62"/>
        </row>
        <row r="63">
          <cell r="A63">
            <v>34</v>
          </cell>
          <cell r="B63">
            <v>1</v>
          </cell>
          <cell r="C63" t="str">
            <v>34-1</v>
          </cell>
          <cell r="D63">
            <v>18</v>
          </cell>
          <cell r="E63">
            <v>1</v>
          </cell>
          <cell r="F63" t="str">
            <v>18-1</v>
          </cell>
          <cell r="G63">
            <v>65</v>
          </cell>
          <cell r="H63"/>
          <cell r="I63" t="str">
            <v>前橋市</v>
          </cell>
          <cell r="J63" t="str">
            <v>前橋市</v>
          </cell>
          <cell r="K63" t="str">
            <v>上細井町</v>
          </cell>
          <cell r="L63" t="str">
            <v/>
          </cell>
          <cell r="M63" t="str">
            <v>１１－８</v>
          </cell>
          <cell r="N63" t="str">
            <v>畑</v>
          </cell>
          <cell r="O63" t="str">
            <v>普通畑</v>
          </cell>
          <cell r="P63">
            <v>3623</v>
          </cell>
          <cell r="Q63">
            <v>3623</v>
          </cell>
          <cell r="R63"/>
          <cell r="S63"/>
          <cell r="T63" t="str">
            <v>個人</v>
          </cell>
          <cell r="U63" t="str">
            <v>今井　誠</v>
          </cell>
          <cell r="V63" t="str">
            <v>371-0056</v>
          </cell>
          <cell r="W63" t="str">
            <v>前橋市青柳町６０－６</v>
          </cell>
          <cell r="X63" t="str">
            <v>027-237-0365</v>
          </cell>
          <cell r="Y63" t="str">
            <v>090-1218-9282</v>
          </cell>
          <cell r="Z63">
            <v>44713</v>
          </cell>
          <cell r="AA63">
            <v>48365</v>
          </cell>
          <cell r="AB63">
            <v>10</v>
          </cell>
          <cell r="AC63" t="str">
            <v>一括方式</v>
          </cell>
          <cell r="AD63"/>
          <cell r="AE63">
            <v>0</v>
          </cell>
          <cell r="AF63">
            <v>0</v>
          </cell>
          <cell r="AG63"/>
          <cell r="AH63" t="str">
            <v/>
          </cell>
          <cell r="AI63"/>
          <cell r="AJ63"/>
          <cell r="AK63"/>
          <cell r="AL63"/>
          <cell r="AM63"/>
          <cell r="AN63"/>
          <cell r="AO63"/>
          <cell r="AP63"/>
          <cell r="AQ63"/>
          <cell r="AR63"/>
          <cell r="AS63"/>
          <cell r="AT63"/>
          <cell r="AU63"/>
          <cell r="AV63"/>
          <cell r="AW63"/>
          <cell r="AX63"/>
          <cell r="AY63"/>
          <cell r="AZ63"/>
          <cell r="BA63"/>
          <cell r="BB63" t="str">
            <v>2022</v>
          </cell>
          <cell r="BC63"/>
          <cell r="BD63" t="str">
            <v>個人</v>
          </cell>
          <cell r="BE63" t="str">
            <v>渋川　勝三</v>
          </cell>
          <cell r="BF63" t="str">
            <v>379-2202</v>
          </cell>
          <cell r="BG63" t="str">
            <v>前橋市龍蔵寺町１３３</v>
          </cell>
          <cell r="BH63" t="str">
            <v>027-232-7170</v>
          </cell>
          <cell r="BI63" t="str">
            <v/>
          </cell>
          <cell r="BJ63">
            <v>44713</v>
          </cell>
          <cell r="BK63">
            <v>48365</v>
          </cell>
          <cell r="BL63">
            <v>10</v>
          </cell>
          <cell r="BM63" t="str">
            <v/>
          </cell>
          <cell r="BN63">
            <v>0</v>
          </cell>
          <cell r="BO63">
            <v>0</v>
          </cell>
          <cell r="BP63" t="str">
            <v/>
          </cell>
          <cell r="BQ63"/>
          <cell r="BR63"/>
          <cell r="BS63"/>
          <cell r="BT63"/>
          <cell r="BU63"/>
          <cell r="BV63"/>
          <cell r="BW63"/>
        </row>
        <row r="64">
          <cell r="A64">
            <v>35</v>
          </cell>
          <cell r="B64">
            <v>1</v>
          </cell>
          <cell r="C64" t="str">
            <v>35-1</v>
          </cell>
          <cell r="D64">
            <v>19</v>
          </cell>
          <cell r="E64">
            <v>1</v>
          </cell>
          <cell r="F64" t="str">
            <v>19-1</v>
          </cell>
          <cell r="G64">
            <v>66</v>
          </cell>
          <cell r="H64"/>
          <cell r="I64" t="str">
            <v>前橋市</v>
          </cell>
          <cell r="J64" t="str">
            <v>前橋市</v>
          </cell>
          <cell r="K64" t="str">
            <v>上細井町</v>
          </cell>
          <cell r="L64" t="str">
            <v/>
          </cell>
          <cell r="M64" t="str">
            <v>１１－４</v>
          </cell>
          <cell r="N64" t="str">
            <v>畑</v>
          </cell>
          <cell r="O64" t="str">
            <v>普通畑</v>
          </cell>
          <cell r="P64">
            <v>4561</v>
          </cell>
          <cell r="Q64">
            <v>4561</v>
          </cell>
          <cell r="R64"/>
          <cell r="S64"/>
          <cell r="T64" t="str">
            <v>個人</v>
          </cell>
          <cell r="U64" t="str">
            <v>今井　通</v>
          </cell>
          <cell r="V64" t="str">
            <v>371-0057</v>
          </cell>
          <cell r="W64" t="str">
            <v>前橋市龍蔵寺町１１０－７</v>
          </cell>
          <cell r="X64" t="str">
            <v>027-231-3538</v>
          </cell>
          <cell r="Y64" t="str">
            <v/>
          </cell>
          <cell r="Z64">
            <v>44713</v>
          </cell>
          <cell r="AA64">
            <v>48365</v>
          </cell>
          <cell r="AB64">
            <v>10</v>
          </cell>
          <cell r="AC64" t="str">
            <v>一括方式</v>
          </cell>
          <cell r="AD64"/>
          <cell r="AE64">
            <v>5600</v>
          </cell>
          <cell r="AF64">
            <v>25541</v>
          </cell>
          <cell r="AG64"/>
          <cell r="AH64" t="str">
            <v/>
          </cell>
          <cell r="AI64"/>
          <cell r="AJ64"/>
          <cell r="AK64"/>
          <cell r="AL64"/>
          <cell r="AM64"/>
          <cell r="AN64"/>
          <cell r="AO64"/>
          <cell r="AP64"/>
          <cell r="AQ64"/>
          <cell r="AR64"/>
          <cell r="AS64"/>
          <cell r="AT64"/>
          <cell r="AU64"/>
          <cell r="AV64"/>
          <cell r="AW64"/>
          <cell r="AX64"/>
          <cell r="AY64"/>
          <cell r="AZ64"/>
          <cell r="BA64"/>
          <cell r="BB64" t="str">
            <v>2022</v>
          </cell>
          <cell r="BC64"/>
          <cell r="BD64" t="str">
            <v>農地所有適格法人</v>
          </cell>
          <cell r="BE64" t="str">
            <v>有限会社　はなぶさ有機農園　取締役　林　伴子</v>
          </cell>
          <cell r="BF64" t="str">
            <v>371-0103</v>
          </cell>
          <cell r="BG64" t="str">
            <v>前橋市富士見町小暮１５２７－９</v>
          </cell>
          <cell r="BH64" t="str">
            <v>027-288-8888</v>
          </cell>
          <cell r="BI64" t="str">
            <v/>
          </cell>
          <cell r="BJ64">
            <v>44713</v>
          </cell>
          <cell r="BK64">
            <v>48365</v>
          </cell>
          <cell r="BL64">
            <v>10</v>
          </cell>
          <cell r="BM64" t="str">
            <v/>
          </cell>
          <cell r="BN64">
            <v>5600</v>
          </cell>
          <cell r="BO64">
            <v>25541</v>
          </cell>
          <cell r="BP64" t="str">
            <v/>
          </cell>
          <cell r="BQ64"/>
          <cell r="BR64"/>
          <cell r="BS64"/>
          <cell r="BT64"/>
          <cell r="BU64"/>
          <cell r="BV64"/>
          <cell r="BW64"/>
        </row>
        <row r="65">
          <cell r="A65">
            <v>36</v>
          </cell>
          <cell r="B65">
            <v>1</v>
          </cell>
          <cell r="C65" t="str">
            <v>36-1</v>
          </cell>
          <cell r="D65">
            <v>20</v>
          </cell>
          <cell r="E65">
            <v>1</v>
          </cell>
          <cell r="F65" t="str">
            <v>20-1</v>
          </cell>
          <cell r="G65">
            <v>67</v>
          </cell>
          <cell r="H65"/>
          <cell r="I65" t="str">
            <v>前橋市</v>
          </cell>
          <cell r="J65" t="str">
            <v>前橋市</v>
          </cell>
          <cell r="K65" t="str">
            <v>鶴光路町</v>
          </cell>
          <cell r="L65" t="str">
            <v/>
          </cell>
          <cell r="M65" t="str">
            <v>４１３－１</v>
          </cell>
          <cell r="N65" t="str">
            <v>畑</v>
          </cell>
          <cell r="O65" t="str">
            <v>普通畑</v>
          </cell>
          <cell r="P65">
            <v>661</v>
          </cell>
          <cell r="Q65">
            <v>661</v>
          </cell>
          <cell r="R65"/>
          <cell r="S65"/>
          <cell r="T65" t="str">
            <v>個人</v>
          </cell>
          <cell r="U65" t="str">
            <v>佐伯　美代子</v>
          </cell>
          <cell r="V65" t="str">
            <v>110-0013</v>
          </cell>
          <cell r="W65" t="str">
            <v>東京都台東区入谷１－１４－７</v>
          </cell>
          <cell r="X65" t="str">
            <v>000-000-0000</v>
          </cell>
          <cell r="Y65" t="str">
            <v>090-7004-6708</v>
          </cell>
          <cell r="Z65">
            <v>44713</v>
          </cell>
          <cell r="AA65">
            <v>46538</v>
          </cell>
          <cell r="AB65">
            <v>5</v>
          </cell>
          <cell r="AC65" t="str">
            <v>一括方式</v>
          </cell>
          <cell r="AD65"/>
          <cell r="AE65">
            <v>0</v>
          </cell>
          <cell r="AF65">
            <v>0</v>
          </cell>
          <cell r="AG65"/>
          <cell r="AH65" t="str">
            <v/>
          </cell>
          <cell r="AI65"/>
          <cell r="AJ65"/>
          <cell r="AK65"/>
          <cell r="AL65"/>
          <cell r="AM65"/>
          <cell r="AN65"/>
          <cell r="AO65"/>
          <cell r="AP65"/>
          <cell r="AQ65"/>
          <cell r="AR65"/>
          <cell r="AS65"/>
          <cell r="AT65"/>
          <cell r="AU65"/>
          <cell r="AV65"/>
          <cell r="AW65"/>
          <cell r="AX65"/>
          <cell r="AY65"/>
          <cell r="AZ65"/>
          <cell r="BA65"/>
          <cell r="BB65" t="str">
            <v>2022</v>
          </cell>
          <cell r="BC65"/>
          <cell r="BD65" t="str">
            <v/>
          </cell>
          <cell r="BE65" t="str">
            <v>農事組合法人　しもあうち　代表理事　関　勝</v>
          </cell>
          <cell r="BF65" t="str">
            <v>379-2142</v>
          </cell>
          <cell r="BG65" t="str">
            <v>前橋市下阿内町１６５</v>
          </cell>
          <cell r="BH65" t="str">
            <v>027-265-2273</v>
          </cell>
          <cell r="BI65" t="str">
            <v>090-6110-0211</v>
          </cell>
          <cell r="BJ65">
            <v>44713</v>
          </cell>
          <cell r="BK65">
            <v>46538</v>
          </cell>
          <cell r="BL65">
            <v>5</v>
          </cell>
          <cell r="BM65" t="str">
            <v/>
          </cell>
          <cell r="BN65">
            <v>0</v>
          </cell>
          <cell r="BO65">
            <v>0</v>
          </cell>
          <cell r="BP65" t="str">
            <v/>
          </cell>
          <cell r="BQ65"/>
          <cell r="BR65"/>
          <cell r="BS65"/>
          <cell r="BT65"/>
          <cell r="BU65"/>
          <cell r="BV65"/>
          <cell r="BW65"/>
        </row>
        <row r="66">
          <cell r="A66">
            <v>37</v>
          </cell>
          <cell r="B66">
            <v>1</v>
          </cell>
          <cell r="C66" t="str">
            <v>37-1</v>
          </cell>
          <cell r="D66">
            <v>21</v>
          </cell>
          <cell r="E66">
            <v>1</v>
          </cell>
          <cell r="F66" t="str">
            <v>21-1</v>
          </cell>
          <cell r="G66">
            <v>68</v>
          </cell>
          <cell r="H66"/>
          <cell r="I66" t="str">
            <v>前橋市</v>
          </cell>
          <cell r="J66" t="str">
            <v>前橋市</v>
          </cell>
          <cell r="K66" t="str">
            <v>青柳町</v>
          </cell>
          <cell r="L66" t="str">
            <v/>
          </cell>
          <cell r="M66" t="str">
            <v>２－１１</v>
          </cell>
          <cell r="N66" t="str">
            <v>畑</v>
          </cell>
          <cell r="O66" t="str">
            <v>普通畑</v>
          </cell>
          <cell r="P66">
            <v>1787</v>
          </cell>
          <cell r="Q66">
            <v>1787</v>
          </cell>
          <cell r="R66"/>
          <cell r="S66"/>
          <cell r="T66" t="str">
            <v>個人</v>
          </cell>
          <cell r="U66" t="str">
            <v>山賀　信幸</v>
          </cell>
          <cell r="V66" t="str">
            <v>371-0056</v>
          </cell>
          <cell r="W66" t="str">
            <v>前橋市青柳町１８２－２</v>
          </cell>
          <cell r="X66" t="str">
            <v>027-235-8268</v>
          </cell>
          <cell r="Y66" t="str">
            <v>090-4176-4258</v>
          </cell>
          <cell r="Z66">
            <v>44713</v>
          </cell>
          <cell r="AA66">
            <v>48365</v>
          </cell>
          <cell r="AB66">
            <v>10</v>
          </cell>
          <cell r="AC66" t="str">
            <v>一括方式</v>
          </cell>
          <cell r="AD66"/>
          <cell r="AE66">
            <v>5600</v>
          </cell>
          <cell r="AF66">
            <v>10007</v>
          </cell>
          <cell r="AG66"/>
          <cell r="AH66" t="str">
            <v/>
          </cell>
          <cell r="AI66"/>
          <cell r="AJ66"/>
          <cell r="AK66"/>
          <cell r="AL66"/>
          <cell r="AM66"/>
          <cell r="AN66"/>
          <cell r="AO66"/>
          <cell r="AP66"/>
          <cell r="AQ66"/>
          <cell r="AR66"/>
          <cell r="AS66"/>
          <cell r="AT66"/>
          <cell r="AU66"/>
          <cell r="AV66"/>
          <cell r="AW66"/>
          <cell r="AX66"/>
          <cell r="AY66"/>
          <cell r="AZ66"/>
          <cell r="BA66"/>
          <cell r="BB66" t="str">
            <v>2022</v>
          </cell>
          <cell r="BC66"/>
          <cell r="BD66" t="str">
            <v>個人</v>
          </cell>
          <cell r="BE66" t="str">
            <v>関口　雄二</v>
          </cell>
          <cell r="BF66" t="str">
            <v>379-2202</v>
          </cell>
          <cell r="BG66" t="str">
            <v>前橋市北代田町４９７</v>
          </cell>
          <cell r="BH66" t="str">
            <v>027-232-8735</v>
          </cell>
          <cell r="BI66" t="str">
            <v/>
          </cell>
          <cell r="BJ66">
            <v>44713</v>
          </cell>
          <cell r="BK66">
            <v>48365</v>
          </cell>
          <cell r="BL66">
            <v>10</v>
          </cell>
          <cell r="BM66" t="str">
            <v/>
          </cell>
          <cell r="BN66">
            <v>5600</v>
          </cell>
          <cell r="BO66">
            <v>10007</v>
          </cell>
          <cell r="BP66" t="str">
            <v/>
          </cell>
          <cell r="BQ66"/>
          <cell r="BR66"/>
          <cell r="BS66"/>
          <cell r="BT66"/>
          <cell r="BU66"/>
          <cell r="BV66"/>
          <cell r="BW66"/>
        </row>
        <row r="67">
          <cell r="A67">
            <v>38</v>
          </cell>
          <cell r="B67">
            <v>1</v>
          </cell>
          <cell r="C67" t="str">
            <v>38-1</v>
          </cell>
          <cell r="D67">
            <v>22</v>
          </cell>
          <cell r="E67">
            <v>1</v>
          </cell>
          <cell r="F67" t="str">
            <v>22-1</v>
          </cell>
          <cell r="G67">
            <v>69</v>
          </cell>
          <cell r="H67"/>
          <cell r="I67" t="str">
            <v>前橋市</v>
          </cell>
          <cell r="J67" t="str">
            <v>前橋市</v>
          </cell>
          <cell r="K67" t="str">
            <v>西善町</v>
          </cell>
          <cell r="L67" t="str">
            <v/>
          </cell>
          <cell r="M67" t="str">
            <v>１２１７－１</v>
          </cell>
          <cell r="N67" t="str">
            <v>畑</v>
          </cell>
          <cell r="O67" t="str">
            <v>普通畑</v>
          </cell>
          <cell r="P67">
            <v>358</v>
          </cell>
          <cell r="Q67">
            <v>358</v>
          </cell>
          <cell r="R67"/>
          <cell r="S67"/>
          <cell r="T67" t="str">
            <v>個人</v>
          </cell>
          <cell r="U67" t="str">
            <v>市川　一枝</v>
          </cell>
          <cell r="V67" t="str">
            <v>372-0001</v>
          </cell>
          <cell r="W67" t="str">
            <v>伊勢崎市波志江町１７８１－２</v>
          </cell>
          <cell r="X67" t="str">
            <v>000-000-0000</v>
          </cell>
          <cell r="Y67" t="str">
            <v>090-7228-9955</v>
          </cell>
          <cell r="Z67">
            <v>44713</v>
          </cell>
          <cell r="AA67">
            <v>46538</v>
          </cell>
          <cell r="AB67">
            <v>5</v>
          </cell>
          <cell r="AC67" t="str">
            <v>一括方式</v>
          </cell>
          <cell r="AD67"/>
          <cell r="AE67">
            <v>5000</v>
          </cell>
          <cell r="AF67">
            <v>1790</v>
          </cell>
          <cell r="AG67"/>
          <cell r="AH67" t="str">
            <v/>
          </cell>
          <cell r="AI67"/>
          <cell r="AJ67"/>
          <cell r="AK67"/>
          <cell r="AL67"/>
          <cell r="AM67"/>
          <cell r="AN67"/>
          <cell r="AO67"/>
          <cell r="AP67"/>
          <cell r="AQ67"/>
          <cell r="AR67"/>
          <cell r="AS67"/>
          <cell r="AT67"/>
          <cell r="AU67"/>
          <cell r="AV67"/>
          <cell r="AW67"/>
          <cell r="AX67"/>
          <cell r="AY67"/>
          <cell r="AZ67"/>
          <cell r="BA67"/>
          <cell r="BB67" t="str">
            <v>2022</v>
          </cell>
          <cell r="BC67"/>
          <cell r="BD67" t="str">
            <v>農地所有適格法人</v>
          </cell>
          <cell r="BE67" t="str">
            <v>農事組合法人　西善　代表理事　須田　隆</v>
          </cell>
          <cell r="BF67" t="str">
            <v>379-2131</v>
          </cell>
          <cell r="BG67" t="str">
            <v>前橋市西善町１０４３－１</v>
          </cell>
          <cell r="BH67" t="str">
            <v>027-266-2207</v>
          </cell>
          <cell r="BI67" t="str">
            <v/>
          </cell>
          <cell r="BJ67">
            <v>44713</v>
          </cell>
          <cell r="BK67">
            <v>46538</v>
          </cell>
          <cell r="BL67">
            <v>5</v>
          </cell>
          <cell r="BM67" t="str">
            <v/>
          </cell>
          <cell r="BN67">
            <v>5000</v>
          </cell>
          <cell r="BO67">
            <v>1790</v>
          </cell>
          <cell r="BP67" t="str">
            <v/>
          </cell>
          <cell r="BQ67"/>
          <cell r="BR67"/>
          <cell r="BS67"/>
          <cell r="BT67"/>
          <cell r="BU67"/>
          <cell r="BV67"/>
          <cell r="BW67"/>
        </row>
        <row r="68">
          <cell r="A68">
            <v>38</v>
          </cell>
          <cell r="B68">
            <v>2</v>
          </cell>
          <cell r="C68" t="str">
            <v>38-2</v>
          </cell>
          <cell r="D68">
            <v>22</v>
          </cell>
          <cell r="E68">
            <v>2</v>
          </cell>
          <cell r="F68" t="str">
            <v>22-2</v>
          </cell>
          <cell r="G68">
            <v>71</v>
          </cell>
          <cell r="H68"/>
          <cell r="I68" t="str">
            <v>前橋市</v>
          </cell>
          <cell r="J68" t="str">
            <v>前橋市</v>
          </cell>
          <cell r="K68" t="str">
            <v>西善町</v>
          </cell>
          <cell r="L68" t="str">
            <v/>
          </cell>
          <cell r="M68" t="str">
            <v>１２３４</v>
          </cell>
          <cell r="N68" t="str">
            <v>田</v>
          </cell>
          <cell r="O68" t="str">
            <v>水田</v>
          </cell>
          <cell r="P68">
            <v>2381</v>
          </cell>
          <cell r="Q68">
            <v>2381</v>
          </cell>
          <cell r="R68"/>
          <cell r="S68"/>
          <cell r="T68" t="str">
            <v>個人</v>
          </cell>
          <cell r="U68" t="str">
            <v>市川　一枝</v>
          </cell>
          <cell r="V68" t="str">
            <v>372-0001</v>
          </cell>
          <cell r="W68" t="str">
            <v>伊勢崎市波志江町１７８１－２</v>
          </cell>
          <cell r="X68" t="str">
            <v>000-000-0000</v>
          </cell>
          <cell r="Y68" t="str">
            <v>090-7228-9955</v>
          </cell>
          <cell r="Z68">
            <v>44713</v>
          </cell>
          <cell r="AA68">
            <v>46538</v>
          </cell>
          <cell r="AB68">
            <v>5</v>
          </cell>
          <cell r="AC68" t="str">
            <v>一括方式</v>
          </cell>
          <cell r="AD68"/>
          <cell r="AE68">
            <v>8000</v>
          </cell>
          <cell r="AF68">
            <v>19048</v>
          </cell>
          <cell r="AG68"/>
          <cell r="AH68" t="str">
            <v/>
          </cell>
          <cell r="AI68"/>
          <cell r="AJ68"/>
          <cell r="AK68"/>
          <cell r="AL68"/>
          <cell r="AM68"/>
          <cell r="AN68"/>
          <cell r="AO68"/>
          <cell r="AP68"/>
          <cell r="AQ68"/>
          <cell r="AR68"/>
          <cell r="AS68"/>
          <cell r="AT68"/>
          <cell r="AU68"/>
          <cell r="AV68"/>
          <cell r="AW68"/>
          <cell r="AX68"/>
          <cell r="AY68"/>
          <cell r="AZ68"/>
          <cell r="BA68"/>
          <cell r="BB68" t="str">
            <v>2022</v>
          </cell>
          <cell r="BC68"/>
          <cell r="BD68" t="str">
            <v>農地所有適格法人</v>
          </cell>
          <cell r="BE68" t="str">
            <v>農事組合法人　西善　代表理事　須田　隆</v>
          </cell>
          <cell r="BF68" t="str">
            <v>379-2131</v>
          </cell>
          <cell r="BG68" t="str">
            <v>前橋市西善町１０４３－１</v>
          </cell>
          <cell r="BH68" t="str">
            <v>027-266-2207</v>
          </cell>
          <cell r="BI68" t="str">
            <v/>
          </cell>
          <cell r="BJ68">
            <v>44713</v>
          </cell>
          <cell r="BK68">
            <v>46538</v>
          </cell>
          <cell r="BL68">
            <v>5</v>
          </cell>
          <cell r="BM68" t="str">
            <v/>
          </cell>
          <cell r="BN68">
            <v>8000</v>
          </cell>
          <cell r="BO68">
            <v>19048</v>
          </cell>
          <cell r="BP68" t="str">
            <v/>
          </cell>
          <cell r="BQ68"/>
          <cell r="BR68"/>
          <cell r="BS68"/>
          <cell r="BT68"/>
          <cell r="BU68"/>
          <cell r="BV68"/>
          <cell r="BW68"/>
        </row>
        <row r="69">
          <cell r="A69">
            <v>38</v>
          </cell>
          <cell r="B69">
            <v>3</v>
          </cell>
          <cell r="C69" t="str">
            <v>38-3</v>
          </cell>
          <cell r="D69">
            <v>22</v>
          </cell>
          <cell r="E69">
            <v>3</v>
          </cell>
          <cell r="F69" t="str">
            <v>22-3</v>
          </cell>
          <cell r="G69">
            <v>70</v>
          </cell>
          <cell r="H69"/>
          <cell r="I69" t="str">
            <v>前橋市</v>
          </cell>
          <cell r="J69" t="str">
            <v>前橋市</v>
          </cell>
          <cell r="K69" t="str">
            <v>西善町</v>
          </cell>
          <cell r="L69" t="str">
            <v/>
          </cell>
          <cell r="M69" t="str">
            <v>１２４９</v>
          </cell>
          <cell r="N69" t="str">
            <v>畑</v>
          </cell>
          <cell r="O69" t="str">
            <v>普通畑</v>
          </cell>
          <cell r="P69">
            <v>1742</v>
          </cell>
          <cell r="Q69">
            <v>1742</v>
          </cell>
          <cell r="R69"/>
          <cell r="S69"/>
          <cell r="T69" t="str">
            <v>個人</v>
          </cell>
          <cell r="U69" t="str">
            <v>市川　一枝</v>
          </cell>
          <cell r="V69" t="str">
            <v>372-0001</v>
          </cell>
          <cell r="W69" t="str">
            <v>伊勢崎市波志江町１７８１－２</v>
          </cell>
          <cell r="X69" t="str">
            <v>000-000-0000</v>
          </cell>
          <cell r="Y69" t="str">
            <v>090-7228-9955</v>
          </cell>
          <cell r="Z69">
            <v>44713</v>
          </cell>
          <cell r="AA69">
            <v>46538</v>
          </cell>
          <cell r="AB69">
            <v>5</v>
          </cell>
          <cell r="AC69" t="str">
            <v>一括方式</v>
          </cell>
          <cell r="AD69"/>
          <cell r="AE69">
            <v>5000</v>
          </cell>
          <cell r="AF69">
            <v>8710</v>
          </cell>
          <cell r="AG69"/>
          <cell r="AH69" t="str">
            <v/>
          </cell>
          <cell r="AI69"/>
          <cell r="AJ69"/>
          <cell r="AK69"/>
          <cell r="AL69"/>
          <cell r="AM69"/>
          <cell r="AN69"/>
          <cell r="AO69"/>
          <cell r="AP69"/>
          <cell r="AQ69"/>
          <cell r="AR69"/>
          <cell r="AS69"/>
          <cell r="AT69"/>
          <cell r="AU69"/>
          <cell r="AV69"/>
          <cell r="AW69"/>
          <cell r="AX69"/>
          <cell r="AY69"/>
          <cell r="AZ69"/>
          <cell r="BA69"/>
          <cell r="BB69" t="str">
            <v>2022</v>
          </cell>
          <cell r="BC69"/>
          <cell r="BD69" t="str">
            <v>農地所有適格法人</v>
          </cell>
          <cell r="BE69" t="str">
            <v>農事組合法人　西善　代表理事　須田　隆</v>
          </cell>
          <cell r="BF69" t="str">
            <v>379-2131</v>
          </cell>
          <cell r="BG69" t="str">
            <v>前橋市西善町１０４３－１</v>
          </cell>
          <cell r="BH69" t="str">
            <v>027-266-2207</v>
          </cell>
          <cell r="BI69" t="str">
            <v/>
          </cell>
          <cell r="BJ69">
            <v>44713</v>
          </cell>
          <cell r="BK69">
            <v>46538</v>
          </cell>
          <cell r="BL69">
            <v>5</v>
          </cell>
          <cell r="BM69" t="str">
            <v/>
          </cell>
          <cell r="BN69">
            <v>5000</v>
          </cell>
          <cell r="BO69">
            <v>8710</v>
          </cell>
          <cell r="BP69" t="str">
            <v/>
          </cell>
          <cell r="BQ69"/>
          <cell r="BR69"/>
          <cell r="BS69"/>
          <cell r="BT69"/>
          <cell r="BU69"/>
          <cell r="BV69"/>
          <cell r="BW69"/>
        </row>
        <row r="70">
          <cell r="A70">
            <v>38</v>
          </cell>
          <cell r="B70">
            <v>4</v>
          </cell>
          <cell r="C70" t="str">
            <v>38-4</v>
          </cell>
          <cell r="D70">
            <v>22</v>
          </cell>
          <cell r="E70">
            <v>4</v>
          </cell>
          <cell r="F70" t="str">
            <v>22-4</v>
          </cell>
          <cell r="G70">
            <v>72</v>
          </cell>
          <cell r="H70"/>
          <cell r="I70" t="str">
            <v>前橋市</v>
          </cell>
          <cell r="J70" t="str">
            <v>前橋市</v>
          </cell>
          <cell r="K70" t="str">
            <v>西善町</v>
          </cell>
          <cell r="L70" t="str">
            <v/>
          </cell>
          <cell r="M70" t="str">
            <v>１２８２</v>
          </cell>
          <cell r="N70" t="str">
            <v>田</v>
          </cell>
          <cell r="O70" t="str">
            <v>水田</v>
          </cell>
          <cell r="P70">
            <v>2998</v>
          </cell>
          <cell r="Q70">
            <v>2998</v>
          </cell>
          <cell r="R70"/>
          <cell r="S70"/>
          <cell r="T70" t="str">
            <v>個人</v>
          </cell>
          <cell r="U70" t="str">
            <v>市川　一枝</v>
          </cell>
          <cell r="V70" t="str">
            <v>372-0001</v>
          </cell>
          <cell r="W70" t="str">
            <v>伊勢崎市波志江町１７８１－２</v>
          </cell>
          <cell r="X70" t="str">
            <v>000-000-0000</v>
          </cell>
          <cell r="Y70" t="str">
            <v>090-7228-9955</v>
          </cell>
          <cell r="Z70">
            <v>44713</v>
          </cell>
          <cell r="AA70">
            <v>46538</v>
          </cell>
          <cell r="AB70">
            <v>5</v>
          </cell>
          <cell r="AC70" t="str">
            <v>一括方式</v>
          </cell>
          <cell r="AD70"/>
          <cell r="AE70">
            <v>8000</v>
          </cell>
          <cell r="AF70">
            <v>23984</v>
          </cell>
          <cell r="AG70"/>
          <cell r="AH70" t="str">
            <v/>
          </cell>
          <cell r="AI70"/>
          <cell r="AJ70"/>
          <cell r="AK70"/>
          <cell r="AL70"/>
          <cell r="AM70"/>
          <cell r="AN70"/>
          <cell r="AO70"/>
          <cell r="AP70"/>
          <cell r="AQ70"/>
          <cell r="AR70"/>
          <cell r="AS70"/>
          <cell r="AT70"/>
          <cell r="AU70"/>
          <cell r="AV70"/>
          <cell r="AW70"/>
          <cell r="AX70"/>
          <cell r="AY70"/>
          <cell r="AZ70"/>
          <cell r="BA70"/>
          <cell r="BB70" t="str">
            <v>2022</v>
          </cell>
          <cell r="BC70"/>
          <cell r="BD70" t="str">
            <v>農地所有適格法人</v>
          </cell>
          <cell r="BE70" t="str">
            <v>農事組合法人　西善　代表理事　須田　隆</v>
          </cell>
          <cell r="BF70" t="str">
            <v>379-2131</v>
          </cell>
          <cell r="BG70" t="str">
            <v>前橋市西善町１０４３－１</v>
          </cell>
          <cell r="BH70" t="str">
            <v>027-266-2207</v>
          </cell>
          <cell r="BI70" t="str">
            <v/>
          </cell>
          <cell r="BJ70">
            <v>44713</v>
          </cell>
          <cell r="BK70">
            <v>46538</v>
          </cell>
          <cell r="BL70">
            <v>5</v>
          </cell>
          <cell r="BM70" t="str">
            <v/>
          </cell>
          <cell r="BN70">
            <v>8000</v>
          </cell>
          <cell r="BO70">
            <v>23984</v>
          </cell>
          <cell r="BP70" t="str">
            <v/>
          </cell>
          <cell r="BQ70"/>
          <cell r="BR70"/>
          <cell r="BS70"/>
          <cell r="BT70"/>
          <cell r="BU70"/>
          <cell r="BV70"/>
          <cell r="BW70"/>
        </row>
        <row r="71">
          <cell r="A71">
            <v>39</v>
          </cell>
          <cell r="B71">
            <v>1</v>
          </cell>
          <cell r="C71" t="str">
            <v>39-1</v>
          </cell>
          <cell r="D71">
            <v>23</v>
          </cell>
          <cell r="E71">
            <v>1</v>
          </cell>
          <cell r="F71" t="str">
            <v>23-1</v>
          </cell>
          <cell r="G71">
            <v>73</v>
          </cell>
          <cell r="H71"/>
          <cell r="I71" t="str">
            <v>前橋市</v>
          </cell>
          <cell r="J71" t="str">
            <v>前橋市</v>
          </cell>
          <cell r="K71" t="str">
            <v>富士見町原之郷</v>
          </cell>
          <cell r="L71" t="str">
            <v/>
          </cell>
          <cell r="M71" t="str">
            <v>２００７－１</v>
          </cell>
          <cell r="N71" t="str">
            <v>田</v>
          </cell>
          <cell r="O71" t="str">
            <v>水田</v>
          </cell>
          <cell r="P71">
            <v>875</v>
          </cell>
          <cell r="Q71">
            <v>875</v>
          </cell>
          <cell r="R71"/>
          <cell r="S71"/>
          <cell r="T71" t="str">
            <v>個人</v>
          </cell>
          <cell r="U71" t="str">
            <v>狩野　富治</v>
          </cell>
          <cell r="V71" t="str">
            <v>371-0116</v>
          </cell>
          <cell r="W71" t="str">
            <v>前橋市富士見町原之郷２０３０</v>
          </cell>
          <cell r="X71" t="str">
            <v>000-000-0000</v>
          </cell>
          <cell r="Y71" t="str">
            <v>090-9976-6631</v>
          </cell>
          <cell r="Z71">
            <v>44713</v>
          </cell>
          <cell r="AA71">
            <v>48365</v>
          </cell>
          <cell r="AB71">
            <v>10</v>
          </cell>
          <cell r="AC71" t="str">
            <v>一括方式</v>
          </cell>
          <cell r="AD71"/>
          <cell r="AE71">
            <v>5000</v>
          </cell>
          <cell r="AF71">
            <v>4375</v>
          </cell>
          <cell r="AG71"/>
          <cell r="AH71" t="str">
            <v/>
          </cell>
          <cell r="AI71"/>
          <cell r="AJ71"/>
          <cell r="AK71"/>
          <cell r="AL71"/>
          <cell r="AM71"/>
          <cell r="AN71"/>
          <cell r="AO71"/>
          <cell r="AP71"/>
          <cell r="AQ71"/>
          <cell r="AR71"/>
          <cell r="AS71"/>
          <cell r="AT71"/>
          <cell r="AU71"/>
          <cell r="AV71"/>
          <cell r="AW71"/>
          <cell r="AX71"/>
          <cell r="AY71"/>
          <cell r="AZ71"/>
          <cell r="BA71"/>
          <cell r="BB71" t="str">
            <v>2022</v>
          </cell>
          <cell r="BC71"/>
          <cell r="BD71" t="str">
            <v>農地所有適格法人</v>
          </cell>
          <cell r="BE71" t="str">
            <v>株式会社　赤城深山ファーム　代表取締役　髙井　眞佐実</v>
          </cell>
          <cell r="BF71" t="str">
            <v>379-1102</v>
          </cell>
          <cell r="BG71" t="str">
            <v>渋川市赤城町長井小川田４６１０－５４</v>
          </cell>
          <cell r="BH71" t="str">
            <v>0279-56-7403</v>
          </cell>
          <cell r="BI71" t="str">
            <v/>
          </cell>
          <cell r="BJ71">
            <v>44713</v>
          </cell>
          <cell r="BK71">
            <v>48365</v>
          </cell>
          <cell r="BL71">
            <v>10</v>
          </cell>
          <cell r="BM71" t="str">
            <v/>
          </cell>
          <cell r="BN71">
            <v>5000</v>
          </cell>
          <cell r="BO71">
            <v>4375</v>
          </cell>
          <cell r="BP71" t="str">
            <v/>
          </cell>
          <cell r="BQ71"/>
          <cell r="BR71"/>
          <cell r="BS71"/>
          <cell r="BT71"/>
          <cell r="BU71"/>
          <cell r="BV71"/>
          <cell r="BW71"/>
        </row>
        <row r="72">
          <cell r="A72">
            <v>40</v>
          </cell>
          <cell r="B72">
            <v>1</v>
          </cell>
          <cell r="C72" t="str">
            <v>40-1</v>
          </cell>
          <cell r="D72">
            <v>24</v>
          </cell>
          <cell r="E72">
            <v>1</v>
          </cell>
          <cell r="F72" t="str">
            <v>24-1</v>
          </cell>
          <cell r="G72">
            <v>74</v>
          </cell>
          <cell r="H72"/>
          <cell r="I72" t="str">
            <v>前橋市</v>
          </cell>
          <cell r="J72" t="str">
            <v>前橋市</v>
          </cell>
          <cell r="K72" t="str">
            <v>笂井町</v>
          </cell>
          <cell r="L72" t="str">
            <v/>
          </cell>
          <cell r="M72" t="str">
            <v>８２３－１</v>
          </cell>
          <cell r="N72" t="str">
            <v>畑</v>
          </cell>
          <cell r="O72" t="str">
            <v>普通畑</v>
          </cell>
          <cell r="P72">
            <v>1836</v>
          </cell>
          <cell r="Q72">
            <v>1836</v>
          </cell>
          <cell r="R72"/>
          <cell r="S72"/>
          <cell r="T72" t="str">
            <v>個人</v>
          </cell>
          <cell r="U72" t="str">
            <v>小屋　健太郎</v>
          </cell>
          <cell r="V72" t="str">
            <v>379-2115</v>
          </cell>
          <cell r="W72" t="str">
            <v>前橋市笂井町９６８</v>
          </cell>
          <cell r="X72" t="str">
            <v>027-266-2677</v>
          </cell>
          <cell r="Y72" t="str">
            <v/>
          </cell>
          <cell r="Z72">
            <v>44713</v>
          </cell>
          <cell r="AA72">
            <v>46538</v>
          </cell>
          <cell r="AB72">
            <v>5</v>
          </cell>
          <cell r="AC72" t="str">
            <v>一括方式</v>
          </cell>
          <cell r="AD72"/>
          <cell r="AE72">
            <v>5000</v>
          </cell>
          <cell r="AF72">
            <v>9180</v>
          </cell>
          <cell r="AG72"/>
          <cell r="AH72" t="str">
            <v/>
          </cell>
          <cell r="AI72"/>
          <cell r="AJ72"/>
          <cell r="AK72"/>
          <cell r="AL72"/>
          <cell r="AM72"/>
          <cell r="AN72"/>
          <cell r="AO72"/>
          <cell r="AP72"/>
          <cell r="AQ72"/>
          <cell r="AR72"/>
          <cell r="AS72"/>
          <cell r="AT72"/>
          <cell r="AU72"/>
          <cell r="AV72"/>
          <cell r="AW72"/>
          <cell r="AX72"/>
          <cell r="AY72"/>
          <cell r="AZ72"/>
          <cell r="BA72"/>
          <cell r="BB72" t="str">
            <v>2022</v>
          </cell>
          <cell r="BC72"/>
          <cell r="BD72" t="str">
            <v>農地所有適格法人</v>
          </cell>
          <cell r="BE72" t="str">
            <v>株式会社　杉山ファーム　代表取締役　須藤　和也</v>
          </cell>
          <cell r="BF72" t="str">
            <v>379-2115</v>
          </cell>
          <cell r="BG72" t="str">
            <v>前橋市笂井町１０２８－１</v>
          </cell>
          <cell r="BH72" t="str">
            <v>027-266-1117</v>
          </cell>
          <cell r="BI72" t="str">
            <v/>
          </cell>
          <cell r="BJ72">
            <v>44713</v>
          </cell>
          <cell r="BK72">
            <v>46538</v>
          </cell>
          <cell r="BL72">
            <v>5</v>
          </cell>
          <cell r="BM72" t="str">
            <v/>
          </cell>
          <cell r="BN72">
            <v>5000</v>
          </cell>
          <cell r="BO72">
            <v>9180</v>
          </cell>
          <cell r="BP72" t="str">
            <v/>
          </cell>
          <cell r="BQ72"/>
          <cell r="BR72"/>
          <cell r="BS72"/>
          <cell r="BT72"/>
          <cell r="BU72"/>
          <cell r="BV72"/>
          <cell r="BW72"/>
        </row>
        <row r="73">
          <cell r="A73">
            <v>40</v>
          </cell>
          <cell r="B73">
            <v>2</v>
          </cell>
          <cell r="C73" t="str">
            <v>40-2</v>
          </cell>
          <cell r="D73">
            <v>24</v>
          </cell>
          <cell r="E73">
            <v>2</v>
          </cell>
          <cell r="F73" t="str">
            <v>24-2</v>
          </cell>
          <cell r="G73">
            <v>75</v>
          </cell>
          <cell r="H73"/>
          <cell r="I73" t="str">
            <v>前橋市</v>
          </cell>
          <cell r="J73" t="str">
            <v>前橋市</v>
          </cell>
          <cell r="K73" t="str">
            <v>笂井町</v>
          </cell>
          <cell r="L73" t="str">
            <v/>
          </cell>
          <cell r="M73" t="str">
            <v>８７１－４</v>
          </cell>
          <cell r="N73" t="str">
            <v>畑</v>
          </cell>
          <cell r="O73" t="str">
            <v>普通畑</v>
          </cell>
          <cell r="P73">
            <v>1612</v>
          </cell>
          <cell r="Q73">
            <v>1612</v>
          </cell>
          <cell r="R73"/>
          <cell r="S73"/>
          <cell r="T73" t="str">
            <v>個人</v>
          </cell>
          <cell r="U73" t="str">
            <v>小屋　健太郎</v>
          </cell>
          <cell r="V73" t="str">
            <v>379-2115</v>
          </cell>
          <cell r="W73" t="str">
            <v>前橋市笂井町９６８</v>
          </cell>
          <cell r="X73" t="str">
            <v>027-266-2677</v>
          </cell>
          <cell r="Y73" t="str">
            <v/>
          </cell>
          <cell r="Z73">
            <v>44713</v>
          </cell>
          <cell r="AA73">
            <v>46538</v>
          </cell>
          <cell r="AB73">
            <v>5</v>
          </cell>
          <cell r="AC73" t="str">
            <v>一括方式</v>
          </cell>
          <cell r="AD73"/>
          <cell r="AE73">
            <v>5000</v>
          </cell>
          <cell r="AF73">
            <v>8060</v>
          </cell>
          <cell r="AG73"/>
          <cell r="AH73" t="str">
            <v/>
          </cell>
          <cell r="AI73"/>
          <cell r="AJ73"/>
          <cell r="AK73"/>
          <cell r="AL73"/>
          <cell r="AM73"/>
          <cell r="AN73"/>
          <cell r="AO73"/>
          <cell r="AP73"/>
          <cell r="AQ73"/>
          <cell r="AR73"/>
          <cell r="AS73"/>
          <cell r="AT73"/>
          <cell r="AU73"/>
          <cell r="AV73"/>
          <cell r="AW73"/>
          <cell r="AX73"/>
          <cell r="AY73"/>
          <cell r="AZ73"/>
          <cell r="BA73"/>
          <cell r="BB73" t="str">
            <v>2022</v>
          </cell>
          <cell r="BC73"/>
          <cell r="BD73" t="str">
            <v>農地所有適格法人</v>
          </cell>
          <cell r="BE73" t="str">
            <v>株式会社　杉山ファーム　代表取締役　須藤　和也</v>
          </cell>
          <cell r="BF73" t="str">
            <v>379-2115</v>
          </cell>
          <cell r="BG73" t="str">
            <v>前橋市笂井町１０２８－１</v>
          </cell>
          <cell r="BH73" t="str">
            <v>027-266-1117</v>
          </cell>
          <cell r="BI73" t="str">
            <v/>
          </cell>
          <cell r="BJ73">
            <v>44713</v>
          </cell>
          <cell r="BK73">
            <v>46538</v>
          </cell>
          <cell r="BL73">
            <v>5</v>
          </cell>
          <cell r="BM73" t="str">
            <v/>
          </cell>
          <cell r="BN73">
            <v>5000</v>
          </cell>
          <cell r="BO73">
            <v>8060</v>
          </cell>
          <cell r="BP73" t="str">
            <v/>
          </cell>
          <cell r="BQ73"/>
          <cell r="BR73"/>
          <cell r="BS73"/>
          <cell r="BT73"/>
          <cell r="BU73"/>
          <cell r="BV73"/>
          <cell r="BW73"/>
        </row>
        <row r="74">
          <cell r="A74">
            <v>41</v>
          </cell>
          <cell r="B74">
            <v>1</v>
          </cell>
          <cell r="C74" t="str">
            <v>41-1</v>
          </cell>
          <cell r="D74">
            <v>25</v>
          </cell>
          <cell r="E74">
            <v>1</v>
          </cell>
          <cell r="F74" t="str">
            <v>25-1</v>
          </cell>
          <cell r="G74">
            <v>76</v>
          </cell>
          <cell r="H74"/>
          <cell r="I74" t="str">
            <v>前橋市</v>
          </cell>
          <cell r="J74" t="str">
            <v>前橋市</v>
          </cell>
          <cell r="K74" t="str">
            <v>後閑町</v>
          </cell>
          <cell r="L74" t="str">
            <v/>
          </cell>
          <cell r="M74" t="str">
            <v>７３１－１</v>
          </cell>
          <cell r="N74" t="str">
            <v>田</v>
          </cell>
          <cell r="O74" t="str">
            <v>水田</v>
          </cell>
          <cell r="P74">
            <v>3019</v>
          </cell>
          <cell r="Q74">
            <v>3019</v>
          </cell>
          <cell r="R74"/>
          <cell r="S74"/>
          <cell r="T74" t="str">
            <v>個人</v>
          </cell>
          <cell r="U74" t="str">
            <v>小林　昇</v>
          </cell>
          <cell r="V74" t="str">
            <v>370-0013</v>
          </cell>
          <cell r="W74" t="str">
            <v>高崎市萩原町１２０１－１</v>
          </cell>
          <cell r="X74" t="str">
            <v>027-352-5337</v>
          </cell>
          <cell r="Y74" t="str">
            <v>090-9365-6456</v>
          </cell>
          <cell r="Z74">
            <v>44713</v>
          </cell>
          <cell r="AA74">
            <v>48365</v>
          </cell>
          <cell r="AB74">
            <v>10</v>
          </cell>
          <cell r="AC74" t="str">
            <v>一括方式</v>
          </cell>
          <cell r="AD74"/>
          <cell r="AE74">
            <v>8000</v>
          </cell>
          <cell r="AF74">
            <v>24152</v>
          </cell>
          <cell r="AG74"/>
          <cell r="AH74" t="str">
            <v/>
          </cell>
          <cell r="AI74"/>
          <cell r="AJ74"/>
          <cell r="AK74"/>
          <cell r="AL74"/>
          <cell r="AM74"/>
          <cell r="AN74"/>
          <cell r="AO74"/>
          <cell r="AP74"/>
          <cell r="AQ74"/>
          <cell r="AR74"/>
          <cell r="AS74"/>
          <cell r="AT74"/>
          <cell r="AU74"/>
          <cell r="AV74"/>
          <cell r="AW74"/>
          <cell r="AX74"/>
          <cell r="AY74"/>
          <cell r="AZ74"/>
          <cell r="BA74"/>
          <cell r="BB74" t="str">
            <v>2022</v>
          </cell>
          <cell r="BC74"/>
          <cell r="BD74" t="str">
            <v/>
          </cell>
          <cell r="BE74" t="str">
            <v>農事組合法人　新堀　代表理事　田村　光弘</v>
          </cell>
          <cell r="BF74" t="str">
            <v>379-2143</v>
          </cell>
          <cell r="BG74" t="str">
            <v>前橋市新堀町２３４－５</v>
          </cell>
          <cell r="BH74" t="str">
            <v>027-265-1562</v>
          </cell>
          <cell r="BI74" t="str">
            <v/>
          </cell>
          <cell r="BJ74">
            <v>44713</v>
          </cell>
          <cell r="BK74">
            <v>48365</v>
          </cell>
          <cell r="BL74">
            <v>10</v>
          </cell>
          <cell r="BM74" t="str">
            <v/>
          </cell>
          <cell r="BN74">
            <v>8000</v>
          </cell>
          <cell r="BO74">
            <v>24152</v>
          </cell>
          <cell r="BP74" t="str">
            <v/>
          </cell>
          <cell r="BQ74"/>
          <cell r="BR74"/>
          <cell r="BS74"/>
          <cell r="BT74"/>
          <cell r="BU74"/>
          <cell r="BV74"/>
          <cell r="BW74"/>
        </row>
        <row r="75">
          <cell r="A75">
            <v>42</v>
          </cell>
          <cell r="B75">
            <v>1</v>
          </cell>
          <cell r="C75" t="str">
            <v>42-1</v>
          </cell>
          <cell r="D75">
            <v>26</v>
          </cell>
          <cell r="E75">
            <v>1</v>
          </cell>
          <cell r="F75" t="str">
            <v>26-1</v>
          </cell>
          <cell r="G75">
            <v>78</v>
          </cell>
          <cell r="H75"/>
          <cell r="I75" t="str">
            <v>前橋市</v>
          </cell>
          <cell r="J75" t="str">
            <v>前橋市</v>
          </cell>
          <cell r="K75" t="str">
            <v>二之宮町</v>
          </cell>
          <cell r="L75" t="str">
            <v/>
          </cell>
          <cell r="M75" t="str">
            <v>１５４１－１</v>
          </cell>
          <cell r="N75" t="str">
            <v>畑</v>
          </cell>
          <cell r="O75" t="str">
            <v>普通畑</v>
          </cell>
          <cell r="P75">
            <v>618</v>
          </cell>
          <cell r="Q75">
            <v>618</v>
          </cell>
          <cell r="R75"/>
          <cell r="S75"/>
          <cell r="T75" t="str">
            <v>個人</v>
          </cell>
          <cell r="U75" t="str">
            <v>松井　資元</v>
          </cell>
          <cell r="V75" t="str">
            <v>379-2117</v>
          </cell>
          <cell r="W75" t="str">
            <v>前橋市二之宮町１６９９－１</v>
          </cell>
          <cell r="X75" t="str">
            <v>027-268-2873</v>
          </cell>
          <cell r="Y75" t="str">
            <v/>
          </cell>
          <cell r="Z75">
            <v>44713</v>
          </cell>
          <cell r="AA75">
            <v>48365</v>
          </cell>
          <cell r="AB75">
            <v>10</v>
          </cell>
          <cell r="AC75" t="str">
            <v>一括方式</v>
          </cell>
          <cell r="AD75"/>
          <cell r="AE75">
            <v>4000</v>
          </cell>
          <cell r="AF75">
            <v>2472</v>
          </cell>
          <cell r="AG75"/>
          <cell r="AH75" t="str">
            <v/>
          </cell>
          <cell r="AI75"/>
          <cell r="AJ75"/>
          <cell r="AK75"/>
          <cell r="AL75"/>
          <cell r="AM75"/>
          <cell r="AN75"/>
          <cell r="AO75"/>
          <cell r="AP75"/>
          <cell r="AQ75"/>
          <cell r="AR75"/>
          <cell r="AS75"/>
          <cell r="AT75"/>
          <cell r="AU75"/>
          <cell r="AV75"/>
          <cell r="AW75"/>
          <cell r="AX75"/>
          <cell r="AY75"/>
          <cell r="AZ75"/>
          <cell r="BA75"/>
          <cell r="BB75" t="str">
            <v>2022</v>
          </cell>
          <cell r="BC75"/>
          <cell r="BD75" t="str">
            <v>農地所有適格法人</v>
          </cell>
          <cell r="BE75" t="str">
            <v>農事組合法人　二之宮　代表理事　岡　賢一</v>
          </cell>
          <cell r="BF75" t="str">
            <v>379-2117</v>
          </cell>
          <cell r="BG75" t="str">
            <v>前橋市二之宮町１１０９</v>
          </cell>
          <cell r="BH75" t="str">
            <v>027-268-1615</v>
          </cell>
          <cell r="BI75" t="str">
            <v>090-3100-3352</v>
          </cell>
          <cell r="BJ75">
            <v>44713</v>
          </cell>
          <cell r="BK75">
            <v>48365</v>
          </cell>
          <cell r="BL75">
            <v>10</v>
          </cell>
          <cell r="BM75" t="str">
            <v/>
          </cell>
          <cell r="BN75">
            <v>4000</v>
          </cell>
          <cell r="BO75">
            <v>2472</v>
          </cell>
          <cell r="BP75" t="str">
            <v/>
          </cell>
          <cell r="BQ75"/>
          <cell r="BR75"/>
          <cell r="BS75"/>
          <cell r="BT75"/>
          <cell r="BU75"/>
          <cell r="BV75"/>
          <cell r="BW75"/>
        </row>
        <row r="76">
          <cell r="A76">
            <v>42</v>
          </cell>
          <cell r="B76">
            <v>2</v>
          </cell>
          <cell r="C76" t="str">
            <v>42-2</v>
          </cell>
          <cell r="D76">
            <v>26</v>
          </cell>
          <cell r="E76">
            <v>2</v>
          </cell>
          <cell r="F76" t="str">
            <v>26-2</v>
          </cell>
          <cell r="G76">
            <v>77</v>
          </cell>
          <cell r="H76"/>
          <cell r="I76" t="str">
            <v>前橋市</v>
          </cell>
          <cell r="J76" t="str">
            <v>前橋市</v>
          </cell>
          <cell r="K76" t="str">
            <v>二之宮町</v>
          </cell>
          <cell r="L76" t="str">
            <v/>
          </cell>
          <cell r="M76" t="str">
            <v>１６９８－１</v>
          </cell>
          <cell r="N76" t="str">
            <v>畑</v>
          </cell>
          <cell r="O76" t="str">
            <v>普通畑</v>
          </cell>
          <cell r="P76">
            <v>1006</v>
          </cell>
          <cell r="Q76">
            <v>1006</v>
          </cell>
          <cell r="R76"/>
          <cell r="S76"/>
          <cell r="T76" t="str">
            <v>個人</v>
          </cell>
          <cell r="U76" t="str">
            <v>松井　資元</v>
          </cell>
          <cell r="V76" t="str">
            <v>379-2117</v>
          </cell>
          <cell r="W76" t="str">
            <v>前橋市二之宮町１６９９－１</v>
          </cell>
          <cell r="X76" t="str">
            <v>027-268-2873</v>
          </cell>
          <cell r="Y76" t="str">
            <v/>
          </cell>
          <cell r="Z76">
            <v>44713</v>
          </cell>
          <cell r="AA76">
            <v>48365</v>
          </cell>
          <cell r="AB76">
            <v>10</v>
          </cell>
          <cell r="AC76" t="str">
            <v>一括方式</v>
          </cell>
          <cell r="AD76"/>
          <cell r="AE76">
            <v>4000</v>
          </cell>
          <cell r="AF76">
            <v>4024</v>
          </cell>
          <cell r="AG76"/>
          <cell r="AH76" t="str">
            <v/>
          </cell>
          <cell r="AI76"/>
          <cell r="AJ76"/>
          <cell r="AK76"/>
          <cell r="AL76"/>
          <cell r="AM76"/>
          <cell r="AN76"/>
          <cell r="AO76"/>
          <cell r="AP76"/>
          <cell r="AQ76"/>
          <cell r="AR76"/>
          <cell r="AS76"/>
          <cell r="AT76"/>
          <cell r="AU76"/>
          <cell r="AV76"/>
          <cell r="AW76"/>
          <cell r="AX76"/>
          <cell r="AY76"/>
          <cell r="AZ76"/>
          <cell r="BA76"/>
          <cell r="BB76" t="str">
            <v>2022</v>
          </cell>
          <cell r="BC76"/>
          <cell r="BD76" t="str">
            <v>農地所有適格法人</v>
          </cell>
          <cell r="BE76" t="str">
            <v>農事組合法人　二之宮　代表理事　岡　賢一</v>
          </cell>
          <cell r="BF76" t="str">
            <v>379-2117</v>
          </cell>
          <cell r="BG76" t="str">
            <v>前橋市二之宮町１１０９</v>
          </cell>
          <cell r="BH76" t="str">
            <v>027-268-1615</v>
          </cell>
          <cell r="BI76" t="str">
            <v>090-3100-3352</v>
          </cell>
          <cell r="BJ76">
            <v>44713</v>
          </cell>
          <cell r="BK76">
            <v>48365</v>
          </cell>
          <cell r="BL76">
            <v>10</v>
          </cell>
          <cell r="BM76" t="str">
            <v/>
          </cell>
          <cell r="BN76">
            <v>4000</v>
          </cell>
          <cell r="BO76">
            <v>4024</v>
          </cell>
          <cell r="BP76" t="str">
            <v/>
          </cell>
          <cell r="BQ76"/>
          <cell r="BR76"/>
          <cell r="BS76"/>
          <cell r="BT76"/>
          <cell r="BU76"/>
          <cell r="BV76"/>
          <cell r="BW76"/>
        </row>
        <row r="77">
          <cell r="A77">
            <v>43</v>
          </cell>
          <cell r="B77">
            <v>1</v>
          </cell>
          <cell r="C77" t="str">
            <v>43-1</v>
          </cell>
          <cell r="D77">
            <v>27</v>
          </cell>
          <cell r="E77">
            <v>1</v>
          </cell>
          <cell r="F77" t="str">
            <v>27-1</v>
          </cell>
          <cell r="G77">
            <v>80</v>
          </cell>
          <cell r="H77"/>
          <cell r="I77" t="str">
            <v>前橋市</v>
          </cell>
          <cell r="J77" t="str">
            <v>前橋市</v>
          </cell>
          <cell r="K77" t="str">
            <v>柏倉町</v>
          </cell>
          <cell r="L77" t="str">
            <v/>
          </cell>
          <cell r="M77" t="str">
            <v>９７４－１０</v>
          </cell>
          <cell r="N77" t="str">
            <v>畑</v>
          </cell>
          <cell r="O77" t="str">
            <v>普通畑</v>
          </cell>
          <cell r="P77">
            <v>37</v>
          </cell>
          <cell r="Q77">
            <v>37</v>
          </cell>
          <cell r="R77"/>
          <cell r="S77"/>
          <cell r="T77" t="str">
            <v>個人</v>
          </cell>
          <cell r="U77" t="str">
            <v>松村　芳男</v>
          </cell>
          <cell r="V77" t="str">
            <v>371-0246</v>
          </cell>
          <cell r="W77" t="str">
            <v>前橋市柏倉町３９８－２</v>
          </cell>
          <cell r="X77" t="str">
            <v>027-283-6152</v>
          </cell>
          <cell r="Y77" t="str">
            <v>090-7214-6135</v>
          </cell>
          <cell r="Z77">
            <v>44713</v>
          </cell>
          <cell r="AA77">
            <v>48365</v>
          </cell>
          <cell r="AB77">
            <v>10</v>
          </cell>
          <cell r="AC77" t="str">
            <v>一括方式</v>
          </cell>
          <cell r="AD77"/>
          <cell r="AE77">
            <v>20000</v>
          </cell>
          <cell r="AF77">
            <v>740</v>
          </cell>
          <cell r="AG77"/>
          <cell r="AH77" t="str">
            <v/>
          </cell>
          <cell r="AI77"/>
          <cell r="AJ77"/>
          <cell r="AK77"/>
          <cell r="AL77"/>
          <cell r="AM77"/>
          <cell r="AN77"/>
          <cell r="AO77"/>
          <cell r="AP77"/>
          <cell r="AQ77"/>
          <cell r="AR77"/>
          <cell r="AS77"/>
          <cell r="AT77"/>
          <cell r="AU77"/>
          <cell r="AV77"/>
          <cell r="AW77"/>
          <cell r="AX77"/>
          <cell r="AY77"/>
          <cell r="AZ77"/>
          <cell r="BA77"/>
          <cell r="BB77" t="str">
            <v>2022</v>
          </cell>
          <cell r="BC77"/>
          <cell r="BD77" t="str">
            <v>農地所有適格法人</v>
          </cell>
          <cell r="BE77" t="str">
            <v>有限会社　高橋農園　代表取締役　高橋　喜久男</v>
          </cell>
          <cell r="BF77" t="str">
            <v>371-0245</v>
          </cell>
          <cell r="BG77" t="str">
            <v>前橋市市之関町１０４９－５</v>
          </cell>
          <cell r="BH77" t="str">
            <v>027-283-4688</v>
          </cell>
          <cell r="BI77" t="str">
            <v>090-3243-9719</v>
          </cell>
          <cell r="BJ77">
            <v>44713</v>
          </cell>
          <cell r="BK77">
            <v>48365</v>
          </cell>
          <cell r="BL77">
            <v>10</v>
          </cell>
          <cell r="BM77" t="str">
            <v/>
          </cell>
          <cell r="BN77">
            <v>20000</v>
          </cell>
          <cell r="BO77">
            <v>740</v>
          </cell>
          <cell r="BP77" t="str">
            <v/>
          </cell>
          <cell r="BQ77"/>
          <cell r="BR77"/>
          <cell r="BS77"/>
          <cell r="BT77"/>
          <cell r="BU77"/>
          <cell r="BV77"/>
          <cell r="BW77"/>
        </row>
        <row r="78">
          <cell r="A78">
            <v>43</v>
          </cell>
          <cell r="B78">
            <v>2</v>
          </cell>
          <cell r="C78" t="str">
            <v>43-2</v>
          </cell>
          <cell r="D78">
            <v>27</v>
          </cell>
          <cell r="E78">
            <v>2</v>
          </cell>
          <cell r="F78" t="str">
            <v>27-2</v>
          </cell>
          <cell r="G78">
            <v>79</v>
          </cell>
          <cell r="H78"/>
          <cell r="I78" t="str">
            <v>前橋市</v>
          </cell>
          <cell r="J78" t="str">
            <v>前橋市</v>
          </cell>
          <cell r="K78" t="str">
            <v>柏倉町</v>
          </cell>
          <cell r="L78" t="str">
            <v/>
          </cell>
          <cell r="M78" t="str">
            <v>９７４－６</v>
          </cell>
          <cell r="N78" t="str">
            <v>畑</v>
          </cell>
          <cell r="O78" t="str">
            <v>普通畑</v>
          </cell>
          <cell r="P78">
            <v>393</v>
          </cell>
          <cell r="Q78">
            <v>393</v>
          </cell>
          <cell r="R78"/>
          <cell r="S78"/>
          <cell r="T78" t="str">
            <v>個人</v>
          </cell>
          <cell r="U78" t="str">
            <v>松村　芳男</v>
          </cell>
          <cell r="V78" t="str">
            <v>371-0246</v>
          </cell>
          <cell r="W78" t="str">
            <v>前橋市柏倉町３９８－２</v>
          </cell>
          <cell r="X78" t="str">
            <v>027-283-6152</v>
          </cell>
          <cell r="Y78" t="str">
            <v>090-7214-6135</v>
          </cell>
          <cell r="Z78">
            <v>44713</v>
          </cell>
          <cell r="AA78">
            <v>48365</v>
          </cell>
          <cell r="AB78">
            <v>10</v>
          </cell>
          <cell r="AC78" t="str">
            <v>一括方式</v>
          </cell>
          <cell r="AD78"/>
          <cell r="AE78">
            <v>20000</v>
          </cell>
          <cell r="AF78">
            <v>7860</v>
          </cell>
          <cell r="AG78"/>
          <cell r="AH78" t="str">
            <v/>
          </cell>
          <cell r="AI78"/>
          <cell r="AJ78"/>
          <cell r="AK78"/>
          <cell r="AL78"/>
          <cell r="AM78"/>
          <cell r="AN78"/>
          <cell r="AO78"/>
          <cell r="AP78"/>
          <cell r="AQ78"/>
          <cell r="AR78"/>
          <cell r="AS78"/>
          <cell r="AT78"/>
          <cell r="AU78"/>
          <cell r="AV78"/>
          <cell r="AW78"/>
          <cell r="AX78"/>
          <cell r="AY78"/>
          <cell r="AZ78"/>
          <cell r="BA78"/>
          <cell r="BB78" t="str">
            <v>2022</v>
          </cell>
          <cell r="BC78"/>
          <cell r="BD78" t="str">
            <v>農地所有適格法人</v>
          </cell>
          <cell r="BE78" t="str">
            <v>有限会社　高橋農園　代表取締役　高橋　喜久男</v>
          </cell>
          <cell r="BF78" t="str">
            <v>371-0245</v>
          </cell>
          <cell r="BG78" t="str">
            <v>前橋市市之関町１０４９－５</v>
          </cell>
          <cell r="BH78" t="str">
            <v>027-283-4688</v>
          </cell>
          <cell r="BI78" t="str">
            <v>090-3243-9719</v>
          </cell>
          <cell r="BJ78">
            <v>44713</v>
          </cell>
          <cell r="BK78">
            <v>48365</v>
          </cell>
          <cell r="BL78">
            <v>10</v>
          </cell>
          <cell r="BM78" t="str">
            <v/>
          </cell>
          <cell r="BN78">
            <v>20000</v>
          </cell>
          <cell r="BO78">
            <v>7860</v>
          </cell>
          <cell r="BP78" t="str">
            <v/>
          </cell>
          <cell r="BQ78"/>
          <cell r="BR78"/>
          <cell r="BS78"/>
          <cell r="BT78"/>
          <cell r="BU78"/>
          <cell r="BV78"/>
          <cell r="BW78"/>
        </row>
        <row r="79">
          <cell r="A79">
            <v>44</v>
          </cell>
          <cell r="B79">
            <v>1</v>
          </cell>
          <cell r="C79" t="str">
            <v>44-1</v>
          </cell>
          <cell r="D79">
            <v>28</v>
          </cell>
          <cell r="E79">
            <v>1</v>
          </cell>
          <cell r="F79" t="str">
            <v>28-1</v>
          </cell>
          <cell r="G79">
            <v>81</v>
          </cell>
          <cell r="H79"/>
          <cell r="I79" t="str">
            <v>前橋市</v>
          </cell>
          <cell r="J79" t="str">
            <v>前橋市</v>
          </cell>
          <cell r="K79" t="str">
            <v>上細井町</v>
          </cell>
          <cell r="L79" t="str">
            <v/>
          </cell>
          <cell r="M79" t="str">
            <v>１１－１３</v>
          </cell>
          <cell r="N79" t="str">
            <v>畑</v>
          </cell>
          <cell r="O79" t="str">
            <v>普通畑</v>
          </cell>
          <cell r="P79">
            <v>3245</v>
          </cell>
          <cell r="Q79">
            <v>3245</v>
          </cell>
          <cell r="R79"/>
          <cell r="S79"/>
          <cell r="T79" t="str">
            <v>個人</v>
          </cell>
          <cell r="U79" t="str">
            <v>松本　浩幸</v>
          </cell>
          <cell r="V79" t="str">
            <v>371-0044</v>
          </cell>
          <cell r="W79" t="str">
            <v>前橋市荒牧町１－１７－１４　αＮＥＸＴ前橋第２Ａ－１０２</v>
          </cell>
          <cell r="X79" t="str">
            <v>027-234-5892</v>
          </cell>
          <cell r="Y79" t="str">
            <v>090-1436-5677</v>
          </cell>
          <cell r="Z79">
            <v>44713</v>
          </cell>
          <cell r="AA79">
            <v>46538</v>
          </cell>
          <cell r="AB79">
            <v>5</v>
          </cell>
          <cell r="AC79" t="str">
            <v>一括方式</v>
          </cell>
          <cell r="AD79"/>
          <cell r="AE79">
            <v>5600</v>
          </cell>
          <cell r="AF79">
            <v>18172</v>
          </cell>
          <cell r="AG79"/>
          <cell r="AH79" t="str">
            <v/>
          </cell>
          <cell r="AI79"/>
          <cell r="AJ79"/>
          <cell r="AK79"/>
          <cell r="AL79"/>
          <cell r="AM79"/>
          <cell r="AN79"/>
          <cell r="AO79"/>
          <cell r="AP79"/>
          <cell r="AQ79"/>
          <cell r="AR79"/>
          <cell r="AS79"/>
          <cell r="AT79"/>
          <cell r="AU79"/>
          <cell r="AV79"/>
          <cell r="AW79"/>
          <cell r="AX79"/>
          <cell r="AY79"/>
          <cell r="AZ79"/>
          <cell r="BA79"/>
          <cell r="BB79" t="str">
            <v>2022</v>
          </cell>
          <cell r="BC79"/>
          <cell r="BD79" t="str">
            <v>農地所有適格法人</v>
          </cell>
          <cell r="BE79" t="str">
            <v>有限会社　ファームクラブ　代表取締役　岩井　雅之</v>
          </cell>
          <cell r="BF79" t="str">
            <v>370-3104</v>
          </cell>
          <cell r="BG79" t="str">
            <v>高崎市箕郷町上芝３０７－２</v>
          </cell>
          <cell r="BH79" t="str">
            <v>027-381-6818</v>
          </cell>
          <cell r="BI79" t="str">
            <v/>
          </cell>
          <cell r="BJ79">
            <v>44713</v>
          </cell>
          <cell r="BK79">
            <v>46538</v>
          </cell>
          <cell r="BL79">
            <v>5</v>
          </cell>
          <cell r="BM79" t="str">
            <v/>
          </cell>
          <cell r="BN79">
            <v>5600</v>
          </cell>
          <cell r="BO79">
            <v>18172</v>
          </cell>
          <cell r="BP79" t="str">
            <v/>
          </cell>
          <cell r="BQ79"/>
          <cell r="BR79"/>
          <cell r="BS79"/>
          <cell r="BT79"/>
          <cell r="BU79"/>
          <cell r="BV79"/>
          <cell r="BW79"/>
        </row>
        <row r="80">
          <cell r="A80">
            <v>45</v>
          </cell>
          <cell r="B80">
            <v>1</v>
          </cell>
          <cell r="C80" t="str">
            <v>45-1</v>
          </cell>
          <cell r="D80">
            <v>29</v>
          </cell>
          <cell r="E80">
            <v>1</v>
          </cell>
          <cell r="F80" t="str">
            <v>29-1</v>
          </cell>
          <cell r="G80">
            <v>82</v>
          </cell>
          <cell r="H80"/>
          <cell r="I80" t="str">
            <v>前橋市</v>
          </cell>
          <cell r="J80" t="str">
            <v>前橋市</v>
          </cell>
          <cell r="K80" t="str">
            <v>上細井町</v>
          </cell>
          <cell r="L80" t="str">
            <v/>
          </cell>
          <cell r="M80" t="str">
            <v>７－５</v>
          </cell>
          <cell r="N80" t="str">
            <v>畑</v>
          </cell>
          <cell r="O80" t="str">
            <v>普通畑</v>
          </cell>
          <cell r="P80">
            <v>1193</v>
          </cell>
          <cell r="Q80">
            <v>1193</v>
          </cell>
          <cell r="R80"/>
          <cell r="S80"/>
          <cell r="T80" t="str">
            <v/>
          </cell>
          <cell r="U80" t="str">
            <v>沼賀　廣美</v>
          </cell>
          <cell r="V80" t="str">
            <v>379-2222</v>
          </cell>
          <cell r="W80" t="str">
            <v>伊勢崎市田部井町１－８５３－２</v>
          </cell>
          <cell r="X80" t="str">
            <v>0270-63-1588</v>
          </cell>
          <cell r="Y80" t="str">
            <v>090-4752-0091</v>
          </cell>
          <cell r="Z80">
            <v>44713</v>
          </cell>
          <cell r="AA80">
            <v>46538</v>
          </cell>
          <cell r="AB80">
            <v>5</v>
          </cell>
          <cell r="AC80" t="str">
            <v>一括方式</v>
          </cell>
          <cell r="AD80"/>
          <cell r="AE80">
            <v>5600</v>
          </cell>
          <cell r="AF80">
            <v>6680</v>
          </cell>
          <cell r="AG80"/>
          <cell r="AH80" t="str">
            <v/>
          </cell>
          <cell r="AI80"/>
          <cell r="AJ80"/>
          <cell r="AK80"/>
          <cell r="AL80"/>
          <cell r="AM80"/>
          <cell r="AN80"/>
          <cell r="AO80"/>
          <cell r="AP80"/>
          <cell r="AQ80"/>
          <cell r="AR80"/>
          <cell r="AS80"/>
          <cell r="AT80"/>
          <cell r="AU80"/>
          <cell r="AV80"/>
          <cell r="AW80"/>
          <cell r="AX80"/>
          <cell r="AY80"/>
          <cell r="AZ80"/>
          <cell r="BA80"/>
          <cell r="BB80" t="str">
            <v>2022</v>
          </cell>
          <cell r="BC80"/>
          <cell r="BD80" t="str">
            <v/>
          </cell>
          <cell r="BE80" t="str">
            <v>農業法人合同会社　吉岡の里　代表社員　嶋﨑　剛志</v>
          </cell>
          <cell r="BF80" t="str">
            <v>370-3605</v>
          </cell>
          <cell r="BG80" t="str">
            <v>吉岡町北下５８－１　岩崎貸住宅　A</v>
          </cell>
          <cell r="BH80" t="str">
            <v>000-000-0000</v>
          </cell>
          <cell r="BI80" t="str">
            <v>070-4223-0118</v>
          </cell>
          <cell r="BJ80">
            <v>44713</v>
          </cell>
          <cell r="BK80">
            <v>46538</v>
          </cell>
          <cell r="BL80">
            <v>5</v>
          </cell>
          <cell r="BM80" t="str">
            <v/>
          </cell>
          <cell r="BN80">
            <v>5600</v>
          </cell>
          <cell r="BO80">
            <v>6680</v>
          </cell>
          <cell r="BP80" t="str">
            <v/>
          </cell>
          <cell r="BQ80"/>
          <cell r="BR80"/>
          <cell r="BS80"/>
          <cell r="BT80"/>
          <cell r="BU80"/>
          <cell r="BV80"/>
          <cell r="BW80"/>
        </row>
        <row r="81">
          <cell r="A81">
            <v>46</v>
          </cell>
          <cell r="B81">
            <v>1</v>
          </cell>
          <cell r="C81" t="str">
            <v>46-1</v>
          </cell>
          <cell r="D81">
            <v>30</v>
          </cell>
          <cell r="E81">
            <v>1</v>
          </cell>
          <cell r="F81" t="str">
            <v>30-1</v>
          </cell>
          <cell r="G81">
            <v>83</v>
          </cell>
          <cell r="H81"/>
          <cell r="I81" t="str">
            <v>前橋市</v>
          </cell>
          <cell r="J81" t="str">
            <v>前橋市</v>
          </cell>
          <cell r="K81" t="str">
            <v>下阿内町</v>
          </cell>
          <cell r="L81" t="str">
            <v/>
          </cell>
          <cell r="M81" t="str">
            <v>３７６－１</v>
          </cell>
          <cell r="N81" t="str">
            <v>畑</v>
          </cell>
          <cell r="O81" t="str">
            <v>普通畑</v>
          </cell>
          <cell r="P81">
            <v>486</v>
          </cell>
          <cell r="Q81">
            <v>486</v>
          </cell>
          <cell r="R81"/>
          <cell r="S81"/>
          <cell r="T81" t="str">
            <v>個人</v>
          </cell>
          <cell r="U81" t="str">
            <v>深町　澄子</v>
          </cell>
          <cell r="V81" t="str">
            <v>379-2142</v>
          </cell>
          <cell r="W81" t="str">
            <v>前橋市下阿内町２５４</v>
          </cell>
          <cell r="X81" t="str">
            <v>027-265-3470</v>
          </cell>
          <cell r="Y81" t="str">
            <v/>
          </cell>
          <cell r="Z81">
            <v>44713</v>
          </cell>
          <cell r="AA81">
            <v>46538</v>
          </cell>
          <cell r="AB81">
            <v>5</v>
          </cell>
          <cell r="AC81" t="str">
            <v>一括方式</v>
          </cell>
          <cell r="AD81"/>
          <cell r="AE81">
            <v>0</v>
          </cell>
          <cell r="AF81">
            <v>0</v>
          </cell>
          <cell r="AG81"/>
          <cell r="AH81" t="str">
            <v/>
          </cell>
          <cell r="AI81"/>
          <cell r="AJ81"/>
          <cell r="AK81"/>
          <cell r="AL81"/>
          <cell r="AM81"/>
          <cell r="AN81"/>
          <cell r="AO81"/>
          <cell r="AP81"/>
          <cell r="AQ81"/>
          <cell r="AR81"/>
          <cell r="AS81"/>
          <cell r="AT81"/>
          <cell r="AU81"/>
          <cell r="AV81"/>
          <cell r="AW81"/>
          <cell r="AX81"/>
          <cell r="AY81"/>
          <cell r="AZ81"/>
          <cell r="BA81"/>
          <cell r="BB81" t="str">
            <v>2022</v>
          </cell>
          <cell r="BC81"/>
          <cell r="BD81" t="str">
            <v/>
          </cell>
          <cell r="BE81" t="str">
            <v>農事組合法人　しもあうち　代表理事　関　勝</v>
          </cell>
          <cell r="BF81" t="str">
            <v>379-2142</v>
          </cell>
          <cell r="BG81" t="str">
            <v>前橋市下阿内町１６５</v>
          </cell>
          <cell r="BH81" t="str">
            <v>027-265-2273</v>
          </cell>
          <cell r="BI81" t="str">
            <v>090-6110-0211</v>
          </cell>
          <cell r="BJ81">
            <v>44713</v>
          </cell>
          <cell r="BK81">
            <v>46538</v>
          </cell>
          <cell r="BL81">
            <v>5</v>
          </cell>
          <cell r="BM81" t="str">
            <v/>
          </cell>
          <cell r="BN81">
            <v>0</v>
          </cell>
          <cell r="BO81">
            <v>0</v>
          </cell>
          <cell r="BP81" t="str">
            <v/>
          </cell>
          <cell r="BQ81"/>
          <cell r="BR81"/>
          <cell r="BS81"/>
          <cell r="BT81"/>
          <cell r="BU81"/>
          <cell r="BV81"/>
          <cell r="BW81"/>
        </row>
        <row r="82">
          <cell r="A82">
            <v>47</v>
          </cell>
          <cell r="B82">
            <v>1</v>
          </cell>
          <cell r="C82" t="str">
            <v>47-1</v>
          </cell>
          <cell r="D82">
            <v>31</v>
          </cell>
          <cell r="E82">
            <v>1</v>
          </cell>
          <cell r="F82" t="str">
            <v>31-1</v>
          </cell>
          <cell r="G82">
            <v>87</v>
          </cell>
          <cell r="H82"/>
          <cell r="I82" t="str">
            <v>前橋市</v>
          </cell>
          <cell r="J82" t="str">
            <v>前橋市</v>
          </cell>
          <cell r="K82" t="str">
            <v>下増田町</v>
          </cell>
          <cell r="L82" t="str">
            <v/>
          </cell>
          <cell r="M82" t="str">
            <v>１１４６</v>
          </cell>
          <cell r="N82" t="str">
            <v>畑</v>
          </cell>
          <cell r="O82" t="str">
            <v>普通畑</v>
          </cell>
          <cell r="P82">
            <v>1369</v>
          </cell>
          <cell r="Q82">
            <v>1369</v>
          </cell>
          <cell r="R82"/>
          <cell r="S82"/>
          <cell r="T82" t="str">
            <v>個人</v>
          </cell>
          <cell r="U82" t="str">
            <v>須永　一夫</v>
          </cell>
          <cell r="V82" t="str">
            <v>379-2113</v>
          </cell>
          <cell r="W82" t="str">
            <v>前橋市下増田町１１８５</v>
          </cell>
          <cell r="X82" t="str">
            <v>027-266-0633</v>
          </cell>
          <cell r="Y82" t="str">
            <v/>
          </cell>
          <cell r="Z82">
            <v>44713</v>
          </cell>
          <cell r="AA82">
            <v>46538</v>
          </cell>
          <cell r="AB82">
            <v>5</v>
          </cell>
          <cell r="AC82" t="str">
            <v>一括方式</v>
          </cell>
          <cell r="AD82"/>
          <cell r="AE82">
            <v>0</v>
          </cell>
          <cell r="AF82">
            <v>0</v>
          </cell>
          <cell r="AG82"/>
          <cell r="AH82" t="str">
            <v/>
          </cell>
          <cell r="AI82"/>
          <cell r="AJ82"/>
          <cell r="AK82"/>
          <cell r="AL82"/>
          <cell r="AM82"/>
          <cell r="AN82"/>
          <cell r="AO82"/>
          <cell r="AP82"/>
          <cell r="AQ82"/>
          <cell r="AR82"/>
          <cell r="AS82"/>
          <cell r="AT82"/>
          <cell r="AU82"/>
          <cell r="AV82"/>
          <cell r="AW82"/>
          <cell r="AX82"/>
          <cell r="AY82"/>
          <cell r="AZ82"/>
          <cell r="BA82"/>
          <cell r="BB82" t="str">
            <v>2022</v>
          </cell>
          <cell r="BC82"/>
          <cell r="BD82" t="str">
            <v>農地所有適格法人</v>
          </cell>
          <cell r="BE82" t="str">
            <v>農事組合法人　マスダ　代表理事　原　義男</v>
          </cell>
          <cell r="BF82" t="str">
            <v>379-2113</v>
          </cell>
          <cell r="BG82" t="str">
            <v>前橋市下増田町８８６</v>
          </cell>
          <cell r="BH82" t="str">
            <v>027-266-4870</v>
          </cell>
          <cell r="BI82" t="str">
            <v/>
          </cell>
          <cell r="BJ82">
            <v>44713</v>
          </cell>
          <cell r="BK82">
            <v>46538</v>
          </cell>
          <cell r="BL82">
            <v>5</v>
          </cell>
          <cell r="BM82" t="str">
            <v/>
          </cell>
          <cell r="BN82">
            <v>0</v>
          </cell>
          <cell r="BO82">
            <v>0</v>
          </cell>
          <cell r="BP82" t="str">
            <v/>
          </cell>
          <cell r="BQ82"/>
          <cell r="BR82"/>
          <cell r="BS82"/>
          <cell r="BT82"/>
          <cell r="BU82"/>
          <cell r="BV82"/>
          <cell r="BW82"/>
        </row>
        <row r="83">
          <cell r="A83">
            <v>47</v>
          </cell>
          <cell r="B83">
            <v>2</v>
          </cell>
          <cell r="C83" t="str">
            <v>47-2</v>
          </cell>
          <cell r="D83">
            <v>31</v>
          </cell>
          <cell r="E83">
            <v>2</v>
          </cell>
          <cell r="F83" t="str">
            <v>31-2</v>
          </cell>
          <cell r="G83">
            <v>85</v>
          </cell>
          <cell r="H83"/>
          <cell r="I83" t="str">
            <v>前橋市</v>
          </cell>
          <cell r="J83" t="str">
            <v>前橋市</v>
          </cell>
          <cell r="K83" t="str">
            <v>下増田町</v>
          </cell>
          <cell r="L83" t="str">
            <v/>
          </cell>
          <cell r="M83" t="str">
            <v>１２２２</v>
          </cell>
          <cell r="N83" t="str">
            <v>田</v>
          </cell>
          <cell r="O83" t="str">
            <v>水田</v>
          </cell>
          <cell r="P83">
            <v>1790</v>
          </cell>
          <cell r="Q83">
            <v>1790</v>
          </cell>
          <cell r="R83"/>
          <cell r="S83"/>
          <cell r="T83" t="str">
            <v>個人</v>
          </cell>
          <cell r="U83" t="str">
            <v>須永　一夫</v>
          </cell>
          <cell r="V83" t="str">
            <v>379-2113</v>
          </cell>
          <cell r="W83" t="str">
            <v>前橋市下増田町１１８５</v>
          </cell>
          <cell r="X83" t="str">
            <v>027-266-0633</v>
          </cell>
          <cell r="Y83" t="str">
            <v/>
          </cell>
          <cell r="Z83">
            <v>44713</v>
          </cell>
          <cell r="AA83">
            <v>48365</v>
          </cell>
          <cell r="AB83">
            <v>10</v>
          </cell>
          <cell r="AC83" t="str">
            <v>一括方式</v>
          </cell>
          <cell r="AD83"/>
          <cell r="AE83">
            <v>5000</v>
          </cell>
          <cell r="AF83">
            <v>8950</v>
          </cell>
          <cell r="AG83"/>
          <cell r="AH83" t="str">
            <v/>
          </cell>
          <cell r="AI83"/>
          <cell r="AJ83"/>
          <cell r="AK83"/>
          <cell r="AL83"/>
          <cell r="AM83"/>
          <cell r="AN83"/>
          <cell r="AO83"/>
          <cell r="AP83"/>
          <cell r="AQ83"/>
          <cell r="AR83"/>
          <cell r="AS83"/>
          <cell r="AT83"/>
          <cell r="AU83"/>
          <cell r="AV83"/>
          <cell r="AW83"/>
          <cell r="AX83"/>
          <cell r="AY83"/>
          <cell r="AZ83"/>
          <cell r="BA83"/>
          <cell r="BB83" t="str">
            <v>2022</v>
          </cell>
          <cell r="BC83"/>
          <cell r="BD83" t="str">
            <v>農地所有適格法人</v>
          </cell>
          <cell r="BE83" t="str">
            <v>農事組合法人　マスダ　代表理事　原　義男</v>
          </cell>
          <cell r="BF83" t="str">
            <v>379-2113</v>
          </cell>
          <cell r="BG83" t="str">
            <v>前橋市下増田町８８６</v>
          </cell>
          <cell r="BH83" t="str">
            <v>027-266-4870</v>
          </cell>
          <cell r="BI83" t="str">
            <v/>
          </cell>
          <cell r="BJ83">
            <v>44713</v>
          </cell>
          <cell r="BK83">
            <v>48365</v>
          </cell>
          <cell r="BL83">
            <v>10</v>
          </cell>
          <cell r="BM83" t="str">
            <v/>
          </cell>
          <cell r="BN83">
            <v>5000</v>
          </cell>
          <cell r="BO83">
            <v>8950</v>
          </cell>
          <cell r="BP83" t="str">
            <v/>
          </cell>
          <cell r="BQ83"/>
          <cell r="BR83"/>
          <cell r="BS83"/>
          <cell r="BT83"/>
          <cell r="BU83"/>
          <cell r="BV83"/>
          <cell r="BW83"/>
        </row>
        <row r="84">
          <cell r="A84">
            <v>47</v>
          </cell>
          <cell r="B84">
            <v>3</v>
          </cell>
          <cell r="C84" t="str">
            <v>47-3</v>
          </cell>
          <cell r="D84">
            <v>31</v>
          </cell>
          <cell r="E84">
            <v>3</v>
          </cell>
          <cell r="F84" t="str">
            <v>31-3</v>
          </cell>
          <cell r="G84">
            <v>86</v>
          </cell>
          <cell r="H84"/>
          <cell r="I84" t="str">
            <v>前橋市</v>
          </cell>
          <cell r="J84" t="str">
            <v>前橋市</v>
          </cell>
          <cell r="K84" t="str">
            <v>下増田町</v>
          </cell>
          <cell r="L84" t="str">
            <v/>
          </cell>
          <cell r="M84" t="str">
            <v>１２２３</v>
          </cell>
          <cell r="N84" t="str">
            <v>田</v>
          </cell>
          <cell r="O84" t="str">
            <v>水田</v>
          </cell>
          <cell r="P84">
            <v>3336</v>
          </cell>
          <cell r="Q84">
            <v>3336</v>
          </cell>
          <cell r="R84"/>
          <cell r="S84"/>
          <cell r="T84" t="str">
            <v>個人</v>
          </cell>
          <cell r="U84" t="str">
            <v>須永　一夫</v>
          </cell>
          <cell r="V84" t="str">
            <v>379-2113</v>
          </cell>
          <cell r="W84" t="str">
            <v>前橋市下増田町１１８５</v>
          </cell>
          <cell r="X84" t="str">
            <v>027-266-0633</v>
          </cell>
          <cell r="Y84" t="str">
            <v/>
          </cell>
          <cell r="Z84">
            <v>44713</v>
          </cell>
          <cell r="AA84">
            <v>48365</v>
          </cell>
          <cell r="AB84">
            <v>10</v>
          </cell>
          <cell r="AC84" t="str">
            <v>一括方式</v>
          </cell>
          <cell r="AD84"/>
          <cell r="AE84">
            <v>5000</v>
          </cell>
          <cell r="AF84">
            <v>16680</v>
          </cell>
          <cell r="AG84"/>
          <cell r="AH84" t="str">
            <v/>
          </cell>
          <cell r="AI84"/>
          <cell r="AJ84"/>
          <cell r="AK84"/>
          <cell r="AL84"/>
          <cell r="AM84"/>
          <cell r="AN84"/>
          <cell r="AO84"/>
          <cell r="AP84"/>
          <cell r="AQ84"/>
          <cell r="AR84"/>
          <cell r="AS84"/>
          <cell r="AT84"/>
          <cell r="AU84"/>
          <cell r="AV84"/>
          <cell r="AW84"/>
          <cell r="AX84"/>
          <cell r="AY84"/>
          <cell r="AZ84"/>
          <cell r="BA84"/>
          <cell r="BB84" t="str">
            <v>2022</v>
          </cell>
          <cell r="BC84"/>
          <cell r="BD84" t="str">
            <v>農地所有適格法人</v>
          </cell>
          <cell r="BE84" t="str">
            <v>農事組合法人　マスダ　代表理事　原　義男</v>
          </cell>
          <cell r="BF84" t="str">
            <v>379-2113</v>
          </cell>
          <cell r="BG84" t="str">
            <v>前橋市下増田町８８６</v>
          </cell>
          <cell r="BH84" t="str">
            <v>027-266-4870</v>
          </cell>
          <cell r="BI84" t="str">
            <v/>
          </cell>
          <cell r="BJ84">
            <v>44713</v>
          </cell>
          <cell r="BK84">
            <v>48365</v>
          </cell>
          <cell r="BL84">
            <v>10</v>
          </cell>
          <cell r="BM84" t="str">
            <v/>
          </cell>
          <cell r="BN84">
            <v>5000</v>
          </cell>
          <cell r="BO84">
            <v>16680</v>
          </cell>
          <cell r="BP84" t="str">
            <v/>
          </cell>
          <cell r="BQ84"/>
          <cell r="BR84"/>
          <cell r="BS84"/>
          <cell r="BT84"/>
          <cell r="BU84"/>
          <cell r="BV84"/>
          <cell r="BW84"/>
        </row>
        <row r="85">
          <cell r="A85">
            <v>47</v>
          </cell>
          <cell r="B85">
            <v>4</v>
          </cell>
          <cell r="C85" t="str">
            <v>47-4</v>
          </cell>
          <cell r="D85">
            <v>31</v>
          </cell>
          <cell r="E85">
            <v>4</v>
          </cell>
          <cell r="F85" t="str">
            <v>31-4</v>
          </cell>
          <cell r="G85">
            <v>84</v>
          </cell>
          <cell r="H85"/>
          <cell r="I85" t="str">
            <v>前橋市</v>
          </cell>
          <cell r="J85" t="str">
            <v>前橋市</v>
          </cell>
          <cell r="K85" t="str">
            <v>下増田町</v>
          </cell>
          <cell r="L85" t="str">
            <v/>
          </cell>
          <cell r="M85" t="str">
            <v>６１５</v>
          </cell>
          <cell r="N85" t="str">
            <v>田</v>
          </cell>
          <cell r="O85" t="str">
            <v>水田</v>
          </cell>
          <cell r="P85">
            <v>1301</v>
          </cell>
          <cell r="Q85">
            <v>1301</v>
          </cell>
          <cell r="R85"/>
          <cell r="S85"/>
          <cell r="T85" t="str">
            <v>個人</v>
          </cell>
          <cell r="U85" t="str">
            <v>須永　一夫</v>
          </cell>
          <cell r="V85" t="str">
            <v>379-2113</v>
          </cell>
          <cell r="W85" t="str">
            <v>前橋市下増田町１１８５</v>
          </cell>
          <cell r="X85" t="str">
            <v>027-266-0633</v>
          </cell>
          <cell r="Y85" t="str">
            <v/>
          </cell>
          <cell r="Z85">
            <v>44713</v>
          </cell>
          <cell r="AA85">
            <v>48365</v>
          </cell>
          <cell r="AB85">
            <v>10</v>
          </cell>
          <cell r="AC85" t="str">
            <v>一括方式</v>
          </cell>
          <cell r="AD85"/>
          <cell r="AE85">
            <v>5000</v>
          </cell>
          <cell r="AF85">
            <v>6505</v>
          </cell>
          <cell r="AG85"/>
          <cell r="AH85" t="str">
            <v/>
          </cell>
          <cell r="AI85"/>
          <cell r="AJ85"/>
          <cell r="AK85"/>
          <cell r="AL85"/>
          <cell r="AM85"/>
          <cell r="AN85"/>
          <cell r="AO85"/>
          <cell r="AP85"/>
          <cell r="AQ85"/>
          <cell r="AR85"/>
          <cell r="AS85"/>
          <cell r="AT85"/>
          <cell r="AU85"/>
          <cell r="AV85"/>
          <cell r="AW85"/>
          <cell r="AX85"/>
          <cell r="AY85"/>
          <cell r="AZ85"/>
          <cell r="BA85"/>
          <cell r="BB85" t="str">
            <v>2022</v>
          </cell>
          <cell r="BC85"/>
          <cell r="BD85" t="str">
            <v>農地所有適格法人</v>
          </cell>
          <cell r="BE85" t="str">
            <v>農事組合法人　マスダ　代表理事　原　義男</v>
          </cell>
          <cell r="BF85" t="str">
            <v>379-2113</v>
          </cell>
          <cell r="BG85" t="str">
            <v>前橋市下増田町８８６</v>
          </cell>
          <cell r="BH85" t="str">
            <v>027-266-4870</v>
          </cell>
          <cell r="BI85" t="str">
            <v/>
          </cell>
          <cell r="BJ85">
            <v>44713</v>
          </cell>
          <cell r="BK85">
            <v>48365</v>
          </cell>
          <cell r="BL85">
            <v>10</v>
          </cell>
          <cell r="BM85" t="str">
            <v/>
          </cell>
          <cell r="BN85">
            <v>5000</v>
          </cell>
          <cell r="BO85">
            <v>6505</v>
          </cell>
          <cell r="BP85" t="str">
            <v/>
          </cell>
          <cell r="BQ85"/>
          <cell r="BR85"/>
          <cell r="BS85"/>
          <cell r="BT85"/>
          <cell r="BU85"/>
          <cell r="BV85"/>
          <cell r="BW85"/>
        </row>
        <row r="86">
          <cell r="A86">
            <v>47</v>
          </cell>
          <cell r="B86">
            <v>5</v>
          </cell>
          <cell r="C86" t="str">
            <v>47-5</v>
          </cell>
          <cell r="D86">
            <v>31</v>
          </cell>
          <cell r="E86">
            <v>5</v>
          </cell>
          <cell r="F86" t="str">
            <v>31-5</v>
          </cell>
          <cell r="G86">
            <v>88</v>
          </cell>
          <cell r="H86"/>
          <cell r="I86" t="str">
            <v>前橋市</v>
          </cell>
          <cell r="J86" t="str">
            <v>前橋市</v>
          </cell>
          <cell r="K86" t="str">
            <v>駒形町</v>
          </cell>
          <cell r="L86" t="str">
            <v/>
          </cell>
          <cell r="M86" t="str">
            <v>１４９０－１</v>
          </cell>
          <cell r="N86" t="str">
            <v>畑</v>
          </cell>
          <cell r="O86" t="str">
            <v>普通畑</v>
          </cell>
          <cell r="P86">
            <v>815</v>
          </cell>
          <cell r="Q86">
            <v>815</v>
          </cell>
          <cell r="R86"/>
          <cell r="S86"/>
          <cell r="T86" t="str">
            <v>個人</v>
          </cell>
          <cell r="U86" t="str">
            <v>須永　一夫</v>
          </cell>
          <cell r="V86" t="str">
            <v>379-2113</v>
          </cell>
          <cell r="W86" t="str">
            <v>前橋市下増田町１１８５</v>
          </cell>
          <cell r="X86" t="str">
            <v>027-266-0633</v>
          </cell>
          <cell r="Y86" t="str">
            <v/>
          </cell>
          <cell r="Z86">
            <v>44713</v>
          </cell>
          <cell r="AA86">
            <v>46538</v>
          </cell>
          <cell r="AB86">
            <v>5</v>
          </cell>
          <cell r="AC86" t="str">
            <v>一括方式</v>
          </cell>
          <cell r="AD86"/>
          <cell r="AE86">
            <v>0</v>
          </cell>
          <cell r="AF86">
            <v>0</v>
          </cell>
          <cell r="AG86"/>
          <cell r="AH86" t="str">
            <v/>
          </cell>
          <cell r="AI86"/>
          <cell r="AJ86"/>
          <cell r="AK86"/>
          <cell r="AL86"/>
          <cell r="AM86"/>
          <cell r="AN86"/>
          <cell r="AO86"/>
          <cell r="AP86"/>
          <cell r="AQ86"/>
          <cell r="AR86"/>
          <cell r="AS86"/>
          <cell r="AT86"/>
          <cell r="AU86"/>
          <cell r="AV86"/>
          <cell r="AW86"/>
          <cell r="AX86"/>
          <cell r="AY86"/>
          <cell r="AZ86"/>
          <cell r="BA86"/>
          <cell r="BB86" t="str">
            <v>2022</v>
          </cell>
          <cell r="BC86"/>
          <cell r="BD86" t="str">
            <v>農地所有適格法人</v>
          </cell>
          <cell r="BE86" t="str">
            <v>農事組合法人　マスダ　代表理事　原　義男</v>
          </cell>
          <cell r="BF86" t="str">
            <v>379-2113</v>
          </cell>
          <cell r="BG86" t="str">
            <v>前橋市下増田町８８６</v>
          </cell>
          <cell r="BH86" t="str">
            <v>027-266-4870</v>
          </cell>
          <cell r="BI86" t="str">
            <v/>
          </cell>
          <cell r="BJ86">
            <v>44713</v>
          </cell>
          <cell r="BK86">
            <v>46538</v>
          </cell>
          <cell r="BL86">
            <v>5</v>
          </cell>
          <cell r="BM86" t="str">
            <v/>
          </cell>
          <cell r="BN86">
            <v>0</v>
          </cell>
          <cell r="BO86">
            <v>0</v>
          </cell>
          <cell r="BP86" t="str">
            <v/>
          </cell>
          <cell r="BQ86"/>
          <cell r="BR86"/>
          <cell r="BS86"/>
          <cell r="BT86"/>
          <cell r="BU86"/>
          <cell r="BV86"/>
          <cell r="BW86"/>
        </row>
        <row r="87">
          <cell r="A87">
            <v>48</v>
          </cell>
          <cell r="B87">
            <v>1</v>
          </cell>
          <cell r="C87" t="str">
            <v>48-1</v>
          </cell>
          <cell r="D87">
            <v>32</v>
          </cell>
          <cell r="E87">
            <v>1</v>
          </cell>
          <cell r="F87" t="str">
            <v>32-1</v>
          </cell>
          <cell r="G87">
            <v>89</v>
          </cell>
          <cell r="H87"/>
          <cell r="I87" t="str">
            <v>前橋市</v>
          </cell>
          <cell r="J87" t="str">
            <v>前橋市</v>
          </cell>
          <cell r="K87" t="str">
            <v>笂井町</v>
          </cell>
          <cell r="L87" t="str">
            <v/>
          </cell>
          <cell r="M87" t="str">
            <v>８５０－３</v>
          </cell>
          <cell r="N87" t="str">
            <v>畑</v>
          </cell>
          <cell r="O87" t="str">
            <v>普通畑</v>
          </cell>
          <cell r="P87">
            <v>1290</v>
          </cell>
          <cell r="Q87">
            <v>1290</v>
          </cell>
          <cell r="R87"/>
          <cell r="S87"/>
          <cell r="T87" t="str">
            <v>個人</v>
          </cell>
          <cell r="U87" t="str">
            <v>須藤　義則</v>
          </cell>
          <cell r="V87" t="str">
            <v>379-2115</v>
          </cell>
          <cell r="W87" t="str">
            <v>前橋市笂井町８５３－１</v>
          </cell>
          <cell r="X87" t="str">
            <v>027-266-3187</v>
          </cell>
          <cell r="Y87" t="str">
            <v/>
          </cell>
          <cell r="Z87">
            <v>44713</v>
          </cell>
          <cell r="AA87">
            <v>46538</v>
          </cell>
          <cell r="AB87">
            <v>5</v>
          </cell>
          <cell r="AC87" t="str">
            <v>一括方式</v>
          </cell>
          <cell r="AD87"/>
          <cell r="AE87">
            <v>0</v>
          </cell>
          <cell r="AF87">
            <v>0</v>
          </cell>
          <cell r="AG87"/>
          <cell r="AH87" t="str">
            <v/>
          </cell>
          <cell r="AI87"/>
          <cell r="AJ87"/>
          <cell r="AK87"/>
          <cell r="AL87"/>
          <cell r="AM87"/>
          <cell r="AN87"/>
          <cell r="AO87"/>
          <cell r="AP87"/>
          <cell r="AQ87"/>
          <cell r="AR87"/>
          <cell r="AS87"/>
          <cell r="AT87"/>
          <cell r="AU87"/>
          <cell r="AV87"/>
          <cell r="AW87"/>
          <cell r="AX87"/>
          <cell r="AY87"/>
          <cell r="AZ87"/>
          <cell r="BA87"/>
          <cell r="BB87" t="str">
            <v>2022</v>
          </cell>
          <cell r="BC87"/>
          <cell r="BD87" t="str">
            <v>農地所有適格法人</v>
          </cell>
          <cell r="BE87" t="str">
            <v>株式会社　杉山ファーム　代表取締役　須藤　和也</v>
          </cell>
          <cell r="BF87" t="str">
            <v>379-2115</v>
          </cell>
          <cell r="BG87" t="str">
            <v>前橋市笂井町１０２８－１</v>
          </cell>
          <cell r="BH87" t="str">
            <v>027-266-1117</v>
          </cell>
          <cell r="BI87" t="str">
            <v/>
          </cell>
          <cell r="BJ87">
            <v>44713</v>
          </cell>
          <cell r="BK87">
            <v>46538</v>
          </cell>
          <cell r="BL87">
            <v>5</v>
          </cell>
          <cell r="BM87" t="str">
            <v/>
          </cell>
          <cell r="BN87">
            <v>0</v>
          </cell>
          <cell r="BO87">
            <v>0</v>
          </cell>
          <cell r="BP87" t="str">
            <v/>
          </cell>
          <cell r="BQ87"/>
          <cell r="BR87"/>
          <cell r="BS87"/>
          <cell r="BT87"/>
          <cell r="BU87"/>
          <cell r="BV87"/>
          <cell r="BW87"/>
        </row>
        <row r="88">
          <cell r="A88">
            <v>48</v>
          </cell>
          <cell r="B88">
            <v>2</v>
          </cell>
          <cell r="C88" t="str">
            <v>48-2</v>
          </cell>
          <cell r="D88">
            <v>32</v>
          </cell>
          <cell r="E88">
            <v>2</v>
          </cell>
          <cell r="F88" t="str">
            <v>32-2</v>
          </cell>
          <cell r="G88">
            <v>90</v>
          </cell>
          <cell r="H88"/>
          <cell r="I88" t="str">
            <v>前橋市</v>
          </cell>
          <cell r="J88" t="str">
            <v>前橋市</v>
          </cell>
          <cell r="K88" t="str">
            <v>笂井町</v>
          </cell>
          <cell r="L88" t="str">
            <v/>
          </cell>
          <cell r="M88" t="str">
            <v>８８７－２</v>
          </cell>
          <cell r="N88" t="str">
            <v>畑</v>
          </cell>
          <cell r="O88" t="str">
            <v>普通畑</v>
          </cell>
          <cell r="P88">
            <v>1200</v>
          </cell>
          <cell r="Q88">
            <v>1200</v>
          </cell>
          <cell r="R88"/>
          <cell r="S88"/>
          <cell r="T88" t="str">
            <v>個人</v>
          </cell>
          <cell r="U88" t="str">
            <v>須藤　義則</v>
          </cell>
          <cell r="V88" t="str">
            <v>379-2115</v>
          </cell>
          <cell r="W88" t="str">
            <v>前橋市笂井町８５３－１</v>
          </cell>
          <cell r="X88" t="str">
            <v>027-266-3187</v>
          </cell>
          <cell r="Y88" t="str">
            <v/>
          </cell>
          <cell r="Z88">
            <v>44713</v>
          </cell>
          <cell r="AA88">
            <v>46538</v>
          </cell>
          <cell r="AB88">
            <v>5</v>
          </cell>
          <cell r="AC88" t="str">
            <v>一括方式</v>
          </cell>
          <cell r="AD88"/>
          <cell r="AE88">
            <v>0</v>
          </cell>
          <cell r="AF88">
            <v>0</v>
          </cell>
          <cell r="AG88"/>
          <cell r="AH88" t="str">
            <v/>
          </cell>
          <cell r="AI88"/>
          <cell r="AJ88"/>
          <cell r="AK88"/>
          <cell r="AL88"/>
          <cell r="AM88"/>
          <cell r="AN88"/>
          <cell r="AO88"/>
          <cell r="AP88"/>
          <cell r="AQ88"/>
          <cell r="AR88"/>
          <cell r="AS88"/>
          <cell r="AT88"/>
          <cell r="AU88"/>
          <cell r="AV88"/>
          <cell r="AW88"/>
          <cell r="AX88"/>
          <cell r="AY88"/>
          <cell r="AZ88"/>
          <cell r="BA88"/>
          <cell r="BB88" t="str">
            <v>2022</v>
          </cell>
          <cell r="BC88"/>
          <cell r="BD88" t="str">
            <v>農地所有適格法人</v>
          </cell>
          <cell r="BE88" t="str">
            <v>株式会社　杉山ファーム　代表取締役　須藤　和也</v>
          </cell>
          <cell r="BF88" t="str">
            <v>379-2115</v>
          </cell>
          <cell r="BG88" t="str">
            <v>前橋市笂井町１０２８－１</v>
          </cell>
          <cell r="BH88" t="str">
            <v>027-266-1117</v>
          </cell>
          <cell r="BI88" t="str">
            <v/>
          </cell>
          <cell r="BJ88">
            <v>44713</v>
          </cell>
          <cell r="BK88">
            <v>46538</v>
          </cell>
          <cell r="BL88">
            <v>5</v>
          </cell>
          <cell r="BM88" t="str">
            <v/>
          </cell>
          <cell r="BN88">
            <v>0</v>
          </cell>
          <cell r="BO88">
            <v>0</v>
          </cell>
          <cell r="BP88" t="str">
            <v/>
          </cell>
          <cell r="BQ88"/>
          <cell r="BR88"/>
          <cell r="BS88"/>
          <cell r="BT88"/>
          <cell r="BU88"/>
          <cell r="BV88"/>
          <cell r="BW88"/>
        </row>
        <row r="89">
          <cell r="A89">
            <v>49</v>
          </cell>
          <cell r="B89">
            <v>1</v>
          </cell>
          <cell r="C89" t="str">
            <v>49-1</v>
          </cell>
          <cell r="D89">
            <v>33</v>
          </cell>
          <cell r="E89">
            <v>1</v>
          </cell>
          <cell r="F89" t="str">
            <v>33-1</v>
          </cell>
          <cell r="G89">
            <v>91</v>
          </cell>
          <cell r="H89"/>
          <cell r="I89" t="str">
            <v>前橋市</v>
          </cell>
          <cell r="J89" t="str">
            <v>前橋市</v>
          </cell>
          <cell r="K89" t="str">
            <v>粕川町室沢</v>
          </cell>
          <cell r="L89" t="str">
            <v/>
          </cell>
          <cell r="M89" t="str">
            <v>３０４－１</v>
          </cell>
          <cell r="N89" t="str">
            <v>田</v>
          </cell>
          <cell r="O89" t="str">
            <v>水田</v>
          </cell>
          <cell r="P89">
            <v>4207</v>
          </cell>
          <cell r="Q89">
            <v>4207</v>
          </cell>
          <cell r="R89"/>
          <cell r="S89"/>
          <cell r="T89" t="str">
            <v>個人</v>
          </cell>
          <cell r="U89" t="str">
            <v>須藤　初夫</v>
          </cell>
          <cell r="V89" t="str">
            <v>371-0202</v>
          </cell>
          <cell r="W89" t="str">
            <v>前橋市粕川町室沢４１８－１</v>
          </cell>
          <cell r="X89" t="str">
            <v>027-285-4734</v>
          </cell>
          <cell r="Y89" t="str">
            <v>080-1108-3348</v>
          </cell>
          <cell r="Z89">
            <v>44713</v>
          </cell>
          <cell r="AA89">
            <v>48365</v>
          </cell>
          <cell r="AB89">
            <v>10</v>
          </cell>
          <cell r="AC89" t="str">
            <v>一括方式</v>
          </cell>
          <cell r="AD89"/>
          <cell r="AE89">
            <v>8000</v>
          </cell>
          <cell r="AF89">
            <v>33656</v>
          </cell>
          <cell r="AG89"/>
          <cell r="AH89" t="str">
            <v/>
          </cell>
          <cell r="AI89"/>
          <cell r="AJ89"/>
          <cell r="AK89"/>
          <cell r="AL89"/>
          <cell r="AM89"/>
          <cell r="AN89"/>
          <cell r="AO89"/>
          <cell r="AP89"/>
          <cell r="AQ89"/>
          <cell r="AR89"/>
          <cell r="AS89"/>
          <cell r="AT89"/>
          <cell r="AU89"/>
          <cell r="AV89"/>
          <cell r="AW89"/>
          <cell r="AX89"/>
          <cell r="AY89"/>
          <cell r="AZ89"/>
          <cell r="BA89"/>
          <cell r="BB89" t="str">
            <v>2022</v>
          </cell>
          <cell r="BC89"/>
          <cell r="BD89" t="str">
            <v>農地所有適格法人</v>
          </cell>
          <cell r="BE89" t="str">
            <v>農事組合法人　月田　新井　明夫</v>
          </cell>
          <cell r="BF89" t="str">
            <v>371-0203</v>
          </cell>
          <cell r="BG89" t="str">
            <v>前橋市粕川町月田７１４</v>
          </cell>
          <cell r="BH89" t="str">
            <v>027-285-2389</v>
          </cell>
          <cell r="BI89" t="str">
            <v/>
          </cell>
          <cell r="BJ89">
            <v>44713</v>
          </cell>
          <cell r="BK89">
            <v>48365</v>
          </cell>
          <cell r="BL89">
            <v>10</v>
          </cell>
          <cell r="BM89" t="str">
            <v/>
          </cell>
          <cell r="BN89">
            <v>8000</v>
          </cell>
          <cell r="BO89">
            <v>33656</v>
          </cell>
          <cell r="BP89" t="str">
            <v/>
          </cell>
          <cell r="BQ89"/>
          <cell r="BR89"/>
          <cell r="BS89"/>
          <cell r="BT89"/>
          <cell r="BU89"/>
          <cell r="BV89"/>
          <cell r="BW89"/>
        </row>
        <row r="90">
          <cell r="A90">
            <v>50</v>
          </cell>
          <cell r="B90">
            <v>1</v>
          </cell>
          <cell r="C90" t="str">
            <v>50-1</v>
          </cell>
          <cell r="D90">
            <v>34</v>
          </cell>
          <cell r="E90">
            <v>1</v>
          </cell>
          <cell r="F90" t="str">
            <v>34-1</v>
          </cell>
          <cell r="G90">
            <v>92</v>
          </cell>
          <cell r="H90"/>
          <cell r="I90" t="str">
            <v>前橋市</v>
          </cell>
          <cell r="J90" t="str">
            <v>前橋市</v>
          </cell>
          <cell r="K90" t="str">
            <v>堀越町</v>
          </cell>
          <cell r="L90" t="str">
            <v/>
          </cell>
          <cell r="M90" t="str">
            <v>９０</v>
          </cell>
          <cell r="N90" t="str">
            <v>田</v>
          </cell>
          <cell r="O90" t="str">
            <v>水田</v>
          </cell>
          <cell r="P90">
            <v>2864</v>
          </cell>
          <cell r="Q90">
            <v>2864</v>
          </cell>
          <cell r="R90"/>
          <cell r="S90"/>
          <cell r="T90" t="str">
            <v>個人</v>
          </cell>
          <cell r="U90" t="str">
            <v>須藤　美佐雄</v>
          </cell>
          <cell r="V90" t="str">
            <v>371-0231</v>
          </cell>
          <cell r="W90" t="str">
            <v>前橋市堀越町１９８－１</v>
          </cell>
          <cell r="X90" t="str">
            <v>027-283-3444</v>
          </cell>
          <cell r="Y90" t="str">
            <v/>
          </cell>
          <cell r="Z90">
            <v>44713</v>
          </cell>
          <cell r="AA90">
            <v>48365</v>
          </cell>
          <cell r="AB90">
            <v>10</v>
          </cell>
          <cell r="AC90" t="str">
            <v>一括方式</v>
          </cell>
          <cell r="AD90"/>
          <cell r="AE90">
            <v>0</v>
          </cell>
          <cell r="AF90">
            <v>0</v>
          </cell>
          <cell r="AG90"/>
          <cell r="AH90" t="str">
            <v/>
          </cell>
          <cell r="AI90"/>
          <cell r="AJ90"/>
          <cell r="AK90"/>
          <cell r="AL90"/>
          <cell r="AM90"/>
          <cell r="AN90"/>
          <cell r="AO90"/>
          <cell r="AP90"/>
          <cell r="AQ90"/>
          <cell r="AR90"/>
          <cell r="AS90"/>
          <cell r="AT90"/>
          <cell r="AU90"/>
          <cell r="AV90"/>
          <cell r="AW90"/>
          <cell r="AX90"/>
          <cell r="AY90"/>
          <cell r="AZ90"/>
          <cell r="BA90"/>
          <cell r="BB90" t="str">
            <v>2022</v>
          </cell>
          <cell r="BC90"/>
          <cell r="BD90" t="str">
            <v>農地所有適格法人</v>
          </cell>
          <cell r="BE90" t="str">
            <v>農事組合法人　富田　代表理事　吉田　惣蔵</v>
          </cell>
          <cell r="BF90" t="str">
            <v>379-2161</v>
          </cell>
          <cell r="BG90" t="str">
            <v>前橋市富田町１２３６－１</v>
          </cell>
          <cell r="BH90" t="str">
            <v>027-268-0697</v>
          </cell>
          <cell r="BI90" t="str">
            <v/>
          </cell>
          <cell r="BJ90">
            <v>44713</v>
          </cell>
          <cell r="BK90">
            <v>48365</v>
          </cell>
          <cell r="BL90">
            <v>10</v>
          </cell>
          <cell r="BM90" t="str">
            <v/>
          </cell>
          <cell r="BN90">
            <v>0</v>
          </cell>
          <cell r="BO90">
            <v>0</v>
          </cell>
          <cell r="BP90" t="str">
            <v/>
          </cell>
          <cell r="BQ90"/>
          <cell r="BR90"/>
          <cell r="BS90"/>
          <cell r="BT90"/>
          <cell r="BU90"/>
          <cell r="BV90"/>
          <cell r="BW90"/>
        </row>
        <row r="91">
          <cell r="A91">
            <v>51</v>
          </cell>
          <cell r="B91">
            <v>1</v>
          </cell>
          <cell r="C91" t="str">
            <v>51-1</v>
          </cell>
          <cell r="D91">
            <v>35</v>
          </cell>
          <cell r="E91">
            <v>1</v>
          </cell>
          <cell r="F91" t="str">
            <v>35-1</v>
          </cell>
          <cell r="G91">
            <v>93</v>
          </cell>
          <cell r="H91"/>
          <cell r="I91" t="str">
            <v>前橋市</v>
          </cell>
          <cell r="J91" t="str">
            <v>前橋市</v>
          </cell>
          <cell r="K91" t="str">
            <v>富士見町原之郷</v>
          </cell>
          <cell r="L91" t="str">
            <v/>
          </cell>
          <cell r="M91" t="str">
            <v>２０１６</v>
          </cell>
          <cell r="N91" t="str">
            <v>田</v>
          </cell>
          <cell r="O91" t="str">
            <v>水田</v>
          </cell>
          <cell r="P91">
            <v>1374</v>
          </cell>
          <cell r="Q91">
            <v>1374</v>
          </cell>
          <cell r="R91"/>
          <cell r="S91"/>
          <cell r="T91" t="str">
            <v>個人</v>
          </cell>
          <cell r="U91" t="str">
            <v>星野　輝義</v>
          </cell>
          <cell r="V91" t="str">
            <v>371-0116</v>
          </cell>
          <cell r="W91" t="str">
            <v>前橋市富士見町原之郷２０９１</v>
          </cell>
          <cell r="X91" t="str">
            <v>027-288-3455</v>
          </cell>
          <cell r="Y91" t="str">
            <v/>
          </cell>
          <cell r="Z91">
            <v>44713</v>
          </cell>
          <cell r="AA91">
            <v>48365</v>
          </cell>
          <cell r="AB91">
            <v>10</v>
          </cell>
          <cell r="AC91" t="str">
            <v>一括方式</v>
          </cell>
          <cell r="AD91"/>
          <cell r="AE91">
            <v>5000</v>
          </cell>
          <cell r="AF91">
            <v>6870</v>
          </cell>
          <cell r="AG91"/>
          <cell r="AH91" t="str">
            <v/>
          </cell>
          <cell r="AI91"/>
          <cell r="AJ91"/>
          <cell r="AK91"/>
          <cell r="AL91"/>
          <cell r="AM91"/>
          <cell r="AN91"/>
          <cell r="AO91"/>
          <cell r="AP91"/>
          <cell r="AQ91"/>
          <cell r="AR91"/>
          <cell r="AS91"/>
          <cell r="AT91"/>
          <cell r="AU91"/>
          <cell r="AV91"/>
          <cell r="AW91"/>
          <cell r="AX91"/>
          <cell r="AY91"/>
          <cell r="AZ91"/>
          <cell r="BA91"/>
          <cell r="BB91" t="str">
            <v>2022</v>
          </cell>
          <cell r="BC91"/>
          <cell r="BD91" t="str">
            <v>農地所有適格法人</v>
          </cell>
          <cell r="BE91" t="str">
            <v>株式会社　赤城深山ファーム　代表取締役　髙井　眞佐実</v>
          </cell>
          <cell r="BF91" t="str">
            <v>379-1102</v>
          </cell>
          <cell r="BG91" t="str">
            <v>渋川市赤城町長井小川田４６１０－５４</v>
          </cell>
          <cell r="BH91" t="str">
            <v>0279-56-7403</v>
          </cell>
          <cell r="BI91" t="str">
            <v/>
          </cell>
          <cell r="BJ91">
            <v>44713</v>
          </cell>
          <cell r="BK91">
            <v>48365</v>
          </cell>
          <cell r="BL91">
            <v>10</v>
          </cell>
          <cell r="BM91" t="str">
            <v/>
          </cell>
          <cell r="BN91">
            <v>5000</v>
          </cell>
          <cell r="BO91">
            <v>6870</v>
          </cell>
          <cell r="BP91" t="str">
            <v/>
          </cell>
          <cell r="BQ91"/>
          <cell r="BR91"/>
          <cell r="BS91"/>
          <cell r="BT91"/>
          <cell r="BU91"/>
          <cell r="BV91"/>
          <cell r="BW91"/>
        </row>
        <row r="92">
          <cell r="A92">
            <v>52</v>
          </cell>
          <cell r="B92">
            <v>1</v>
          </cell>
          <cell r="C92" t="str">
            <v>52-1</v>
          </cell>
          <cell r="D92">
            <v>36</v>
          </cell>
          <cell r="E92">
            <v>1</v>
          </cell>
          <cell r="F92" t="str">
            <v>36-1</v>
          </cell>
          <cell r="G92">
            <v>94</v>
          </cell>
          <cell r="H92"/>
          <cell r="I92" t="str">
            <v>前橋市</v>
          </cell>
          <cell r="J92" t="str">
            <v>前橋市</v>
          </cell>
          <cell r="K92" t="str">
            <v>新堀町</v>
          </cell>
          <cell r="L92" t="str">
            <v/>
          </cell>
          <cell r="M92" t="str">
            <v>３９９－２</v>
          </cell>
          <cell r="N92" t="str">
            <v>畑</v>
          </cell>
          <cell r="O92" t="str">
            <v>普通畑</v>
          </cell>
          <cell r="P92">
            <v>481</v>
          </cell>
          <cell r="Q92">
            <v>481</v>
          </cell>
          <cell r="R92"/>
          <cell r="S92"/>
          <cell r="T92" t="str">
            <v>個人</v>
          </cell>
          <cell r="U92" t="str">
            <v>石原　正寛</v>
          </cell>
          <cell r="V92" t="str">
            <v>379-2142</v>
          </cell>
          <cell r="W92" t="str">
            <v>前橋市下阿内町５６</v>
          </cell>
          <cell r="X92" t="str">
            <v>027-265-2552</v>
          </cell>
          <cell r="Y92" t="str">
            <v/>
          </cell>
          <cell r="Z92">
            <v>44713</v>
          </cell>
          <cell r="AA92">
            <v>46538</v>
          </cell>
          <cell r="AB92">
            <v>5</v>
          </cell>
          <cell r="AC92" t="str">
            <v>一括方式</v>
          </cell>
          <cell r="AD92"/>
          <cell r="AE92">
            <v>0</v>
          </cell>
          <cell r="AF92">
            <v>0</v>
          </cell>
          <cell r="AG92"/>
          <cell r="AH92" t="str">
            <v/>
          </cell>
          <cell r="AI92"/>
          <cell r="AJ92"/>
          <cell r="AK92"/>
          <cell r="AL92"/>
          <cell r="AM92"/>
          <cell r="AN92"/>
          <cell r="AO92"/>
          <cell r="AP92"/>
          <cell r="AQ92"/>
          <cell r="AR92"/>
          <cell r="AS92"/>
          <cell r="AT92"/>
          <cell r="AU92"/>
          <cell r="AV92"/>
          <cell r="AW92"/>
          <cell r="AX92"/>
          <cell r="AY92"/>
          <cell r="AZ92"/>
          <cell r="BA92"/>
          <cell r="BB92" t="str">
            <v>2022</v>
          </cell>
          <cell r="BC92"/>
          <cell r="BD92" t="str">
            <v/>
          </cell>
          <cell r="BE92" t="str">
            <v>農事組合法人　しもあうち　代表理事　関　勝</v>
          </cell>
          <cell r="BF92" t="str">
            <v>379-2142</v>
          </cell>
          <cell r="BG92" t="str">
            <v>前橋市下阿内町１６５</v>
          </cell>
          <cell r="BH92" t="str">
            <v>027-265-2273</v>
          </cell>
          <cell r="BI92" t="str">
            <v>090-6110-0211</v>
          </cell>
          <cell r="BJ92">
            <v>44713</v>
          </cell>
          <cell r="BK92">
            <v>46538</v>
          </cell>
          <cell r="BL92">
            <v>5</v>
          </cell>
          <cell r="BM92" t="str">
            <v/>
          </cell>
          <cell r="BN92">
            <v>0</v>
          </cell>
          <cell r="BO92">
            <v>0</v>
          </cell>
          <cell r="BP92" t="str">
            <v/>
          </cell>
          <cell r="BQ92"/>
          <cell r="BR92"/>
          <cell r="BS92"/>
          <cell r="BT92"/>
          <cell r="BU92"/>
          <cell r="BV92"/>
          <cell r="BW92"/>
        </row>
        <row r="93">
          <cell r="A93">
            <v>53</v>
          </cell>
          <cell r="B93">
            <v>1</v>
          </cell>
          <cell r="C93" t="str">
            <v>53-1</v>
          </cell>
          <cell r="D93">
            <v>37</v>
          </cell>
          <cell r="E93">
            <v>1</v>
          </cell>
          <cell r="F93" t="str">
            <v>37-1</v>
          </cell>
          <cell r="G93">
            <v>95</v>
          </cell>
          <cell r="H93"/>
          <cell r="I93" t="str">
            <v>前橋市</v>
          </cell>
          <cell r="J93" t="str">
            <v>前橋市</v>
          </cell>
          <cell r="K93" t="str">
            <v>上泉町</v>
          </cell>
          <cell r="L93" t="str">
            <v/>
          </cell>
          <cell r="M93" t="str">
            <v>１９２０</v>
          </cell>
          <cell r="N93" t="str">
            <v>畑</v>
          </cell>
          <cell r="O93" t="str">
            <v>普通畑</v>
          </cell>
          <cell r="P93">
            <v>1326</v>
          </cell>
          <cell r="Q93">
            <v>1326</v>
          </cell>
          <cell r="R93"/>
          <cell r="S93"/>
          <cell r="T93" t="str">
            <v>個人</v>
          </cell>
          <cell r="U93" t="str">
            <v>川島　玲子</v>
          </cell>
          <cell r="V93" t="str">
            <v>370-0862</v>
          </cell>
          <cell r="W93" t="str">
            <v>高崎市片岡町２－１３－７</v>
          </cell>
          <cell r="X93" t="str">
            <v>027-325-6087</v>
          </cell>
          <cell r="Y93" t="str">
            <v>090-1262-0356</v>
          </cell>
          <cell r="Z93">
            <v>44713</v>
          </cell>
          <cell r="AA93">
            <v>48365</v>
          </cell>
          <cell r="AB93">
            <v>10</v>
          </cell>
          <cell r="AC93" t="str">
            <v>一括方式</v>
          </cell>
          <cell r="AD93"/>
          <cell r="AE93">
            <v>0</v>
          </cell>
          <cell r="AF93">
            <v>0</v>
          </cell>
          <cell r="AG93"/>
          <cell r="AH93" t="str">
            <v/>
          </cell>
          <cell r="AI93"/>
          <cell r="AJ93"/>
          <cell r="AK93"/>
          <cell r="AL93"/>
          <cell r="AM93"/>
          <cell r="AN93"/>
          <cell r="AO93"/>
          <cell r="AP93"/>
          <cell r="AQ93"/>
          <cell r="AR93"/>
          <cell r="AS93"/>
          <cell r="AT93"/>
          <cell r="AU93"/>
          <cell r="AV93"/>
          <cell r="AW93"/>
          <cell r="AX93"/>
          <cell r="AY93"/>
          <cell r="AZ93"/>
          <cell r="BA93"/>
          <cell r="BB93" t="str">
            <v>2022</v>
          </cell>
          <cell r="BC93"/>
          <cell r="BD93" t="str">
            <v>個人</v>
          </cell>
          <cell r="BE93" t="str">
            <v>大嶋　敬一</v>
          </cell>
          <cell r="BF93" t="str">
            <v>371-0007</v>
          </cell>
          <cell r="BG93" t="str">
            <v>前橋市上泉町１８８８－１２</v>
          </cell>
          <cell r="BH93" t="str">
            <v>000-000-0000</v>
          </cell>
          <cell r="BI93" t="str">
            <v>090-7402-0225</v>
          </cell>
          <cell r="BJ93">
            <v>44713</v>
          </cell>
          <cell r="BK93">
            <v>48365</v>
          </cell>
          <cell r="BL93">
            <v>10</v>
          </cell>
          <cell r="BM93" t="str">
            <v/>
          </cell>
          <cell r="BN93">
            <v>0</v>
          </cell>
          <cell r="BO93">
            <v>0</v>
          </cell>
          <cell r="BP93" t="str">
            <v/>
          </cell>
          <cell r="BQ93"/>
          <cell r="BR93"/>
          <cell r="BS93"/>
          <cell r="BT93"/>
          <cell r="BU93"/>
          <cell r="BV93"/>
          <cell r="BW93"/>
        </row>
        <row r="94">
          <cell r="A94">
            <v>54</v>
          </cell>
          <cell r="B94">
            <v>1</v>
          </cell>
          <cell r="C94" t="str">
            <v>54-1</v>
          </cell>
          <cell r="D94">
            <v>38</v>
          </cell>
          <cell r="E94">
            <v>1</v>
          </cell>
          <cell r="F94" t="str">
            <v>38-1</v>
          </cell>
          <cell r="G94">
            <v>96</v>
          </cell>
          <cell r="H94"/>
          <cell r="I94" t="str">
            <v>前橋市</v>
          </cell>
          <cell r="J94" t="str">
            <v>前橋市</v>
          </cell>
          <cell r="K94" t="str">
            <v>公田町</v>
          </cell>
          <cell r="L94" t="str">
            <v/>
          </cell>
          <cell r="M94" t="str">
            <v>１０６２－１</v>
          </cell>
          <cell r="N94" t="str">
            <v>田</v>
          </cell>
          <cell r="O94" t="str">
            <v>水田</v>
          </cell>
          <cell r="P94">
            <v>570</v>
          </cell>
          <cell r="Q94">
            <v>570</v>
          </cell>
          <cell r="R94"/>
          <cell r="S94"/>
          <cell r="T94" t="str">
            <v>個人</v>
          </cell>
          <cell r="U94" t="str">
            <v>倉林　教一</v>
          </cell>
          <cell r="V94" t="str">
            <v>371-0812</v>
          </cell>
          <cell r="W94" t="str">
            <v>前橋市広瀬町２－３０－１　広瀬第一県営住宅　Ｇ－１０６２</v>
          </cell>
          <cell r="X94" t="str">
            <v>000-000-0000</v>
          </cell>
          <cell r="Y94" t="str">
            <v>080-1186-1339</v>
          </cell>
          <cell r="Z94">
            <v>44713</v>
          </cell>
          <cell r="AA94">
            <v>46538</v>
          </cell>
          <cell r="AB94">
            <v>4</v>
          </cell>
          <cell r="AC94" t="str">
            <v>一括方式</v>
          </cell>
          <cell r="AD94"/>
          <cell r="AE94">
            <v>8000</v>
          </cell>
          <cell r="AF94">
            <v>4560</v>
          </cell>
          <cell r="AG94"/>
          <cell r="AH94" t="str">
            <v/>
          </cell>
          <cell r="AI94"/>
          <cell r="AJ94"/>
          <cell r="AK94"/>
          <cell r="AL94"/>
          <cell r="AM94"/>
          <cell r="AN94"/>
          <cell r="AO94"/>
          <cell r="AP94"/>
          <cell r="AQ94"/>
          <cell r="AR94"/>
          <cell r="AS94"/>
          <cell r="AT94"/>
          <cell r="AU94"/>
          <cell r="AV94"/>
          <cell r="AW94"/>
          <cell r="AX94"/>
          <cell r="AY94"/>
          <cell r="AZ94"/>
          <cell r="BA94"/>
          <cell r="BB94" t="str">
            <v>2022</v>
          </cell>
          <cell r="BC94"/>
          <cell r="BD94" t="str">
            <v>農地所有適格法人</v>
          </cell>
          <cell r="BE94" t="str">
            <v>有限会社　三輪農園　代表取締役　三輪　民雄</v>
          </cell>
          <cell r="BF94" t="str">
            <v>379-2147</v>
          </cell>
          <cell r="BG94" t="str">
            <v>前橋市亀里町２２５</v>
          </cell>
          <cell r="BH94" t="str">
            <v>027-265-2376</v>
          </cell>
          <cell r="BI94" t="str">
            <v/>
          </cell>
          <cell r="BJ94">
            <v>44713</v>
          </cell>
          <cell r="BK94">
            <v>46538</v>
          </cell>
          <cell r="BL94">
            <v>4</v>
          </cell>
          <cell r="BM94" t="str">
            <v/>
          </cell>
          <cell r="BN94">
            <v>8000</v>
          </cell>
          <cell r="BO94">
            <v>4560</v>
          </cell>
          <cell r="BP94" t="str">
            <v/>
          </cell>
          <cell r="BQ94"/>
          <cell r="BR94"/>
          <cell r="BS94"/>
          <cell r="BT94"/>
          <cell r="BU94"/>
          <cell r="BV94"/>
          <cell r="BW94"/>
        </row>
        <row r="95">
          <cell r="A95">
            <v>54</v>
          </cell>
          <cell r="B95">
            <v>2</v>
          </cell>
          <cell r="C95" t="str">
            <v>54-2</v>
          </cell>
          <cell r="D95">
            <v>38</v>
          </cell>
          <cell r="E95">
            <v>2</v>
          </cell>
          <cell r="F95" t="str">
            <v>38-2</v>
          </cell>
          <cell r="G95">
            <v>97</v>
          </cell>
          <cell r="H95"/>
          <cell r="I95" t="str">
            <v>前橋市</v>
          </cell>
          <cell r="J95" t="str">
            <v>前橋市</v>
          </cell>
          <cell r="K95" t="str">
            <v>公田町</v>
          </cell>
          <cell r="L95" t="str">
            <v/>
          </cell>
          <cell r="M95" t="str">
            <v>１０６２－３</v>
          </cell>
          <cell r="N95" t="str">
            <v>田</v>
          </cell>
          <cell r="O95" t="str">
            <v>水田</v>
          </cell>
          <cell r="P95">
            <v>373</v>
          </cell>
          <cell r="Q95">
            <v>373</v>
          </cell>
          <cell r="R95"/>
          <cell r="S95"/>
          <cell r="T95" t="str">
            <v>個人</v>
          </cell>
          <cell r="U95" t="str">
            <v>倉林　教一</v>
          </cell>
          <cell r="V95" t="str">
            <v>371-0812</v>
          </cell>
          <cell r="W95" t="str">
            <v>前橋市広瀬町２－３０－１　広瀬第一県営住宅　Ｇ－１０６２</v>
          </cell>
          <cell r="X95" t="str">
            <v>000-000-0000</v>
          </cell>
          <cell r="Y95" t="str">
            <v>080-1186-1339</v>
          </cell>
          <cell r="Z95">
            <v>44713</v>
          </cell>
          <cell r="AA95">
            <v>46538</v>
          </cell>
          <cell r="AB95">
            <v>4</v>
          </cell>
          <cell r="AC95" t="str">
            <v>一括方式</v>
          </cell>
          <cell r="AD95"/>
          <cell r="AE95">
            <v>8000</v>
          </cell>
          <cell r="AF95">
            <v>2984</v>
          </cell>
          <cell r="AG95"/>
          <cell r="AH95" t="str">
            <v/>
          </cell>
          <cell r="AI95"/>
          <cell r="AJ95"/>
          <cell r="AK95"/>
          <cell r="AL95"/>
          <cell r="AM95"/>
          <cell r="AN95"/>
          <cell r="AO95"/>
          <cell r="AP95"/>
          <cell r="AQ95"/>
          <cell r="AR95"/>
          <cell r="AS95"/>
          <cell r="AT95"/>
          <cell r="AU95"/>
          <cell r="AV95"/>
          <cell r="AW95"/>
          <cell r="AX95"/>
          <cell r="AY95"/>
          <cell r="AZ95"/>
          <cell r="BA95"/>
          <cell r="BB95" t="str">
            <v>2022</v>
          </cell>
          <cell r="BC95"/>
          <cell r="BD95" t="str">
            <v>農地所有適格法人</v>
          </cell>
          <cell r="BE95" t="str">
            <v>有限会社　三輪農園　代表取締役　三輪　民雄</v>
          </cell>
          <cell r="BF95" t="str">
            <v>379-2147</v>
          </cell>
          <cell r="BG95" t="str">
            <v>前橋市亀里町２２５</v>
          </cell>
          <cell r="BH95" t="str">
            <v>027-265-2376</v>
          </cell>
          <cell r="BI95" t="str">
            <v/>
          </cell>
          <cell r="BJ95">
            <v>44713</v>
          </cell>
          <cell r="BK95">
            <v>46538</v>
          </cell>
          <cell r="BL95">
            <v>4</v>
          </cell>
          <cell r="BM95" t="str">
            <v/>
          </cell>
          <cell r="BN95">
            <v>8000</v>
          </cell>
          <cell r="BO95">
            <v>2984</v>
          </cell>
          <cell r="BP95" t="str">
            <v/>
          </cell>
          <cell r="BQ95"/>
          <cell r="BR95"/>
          <cell r="BS95"/>
          <cell r="BT95"/>
          <cell r="BU95"/>
          <cell r="BV95"/>
          <cell r="BW95"/>
        </row>
        <row r="96">
          <cell r="A96">
            <v>54</v>
          </cell>
          <cell r="B96">
            <v>3</v>
          </cell>
          <cell r="C96" t="str">
            <v>54-3</v>
          </cell>
          <cell r="D96">
            <v>38</v>
          </cell>
          <cell r="E96">
            <v>3</v>
          </cell>
          <cell r="F96" t="str">
            <v>38-3</v>
          </cell>
          <cell r="G96">
            <v>98</v>
          </cell>
          <cell r="H96"/>
          <cell r="I96" t="str">
            <v>前橋市</v>
          </cell>
          <cell r="J96" t="str">
            <v>前橋市</v>
          </cell>
          <cell r="K96" t="str">
            <v>公田町</v>
          </cell>
          <cell r="L96" t="str">
            <v/>
          </cell>
          <cell r="M96" t="str">
            <v>１０６２－４</v>
          </cell>
          <cell r="N96" t="str">
            <v>田</v>
          </cell>
          <cell r="O96" t="str">
            <v>水田</v>
          </cell>
          <cell r="P96">
            <v>420</v>
          </cell>
          <cell r="Q96">
            <v>420</v>
          </cell>
          <cell r="R96"/>
          <cell r="S96"/>
          <cell r="T96" t="str">
            <v>個人</v>
          </cell>
          <cell r="U96" t="str">
            <v>倉林　教一</v>
          </cell>
          <cell r="V96" t="str">
            <v>371-0812</v>
          </cell>
          <cell r="W96" t="str">
            <v>前橋市広瀬町２－３０－１　広瀬第一県営住宅　Ｇ－１０６２</v>
          </cell>
          <cell r="X96" t="str">
            <v>000-000-0000</v>
          </cell>
          <cell r="Y96" t="str">
            <v>080-1186-1339</v>
          </cell>
          <cell r="Z96">
            <v>44713</v>
          </cell>
          <cell r="AA96">
            <v>46538</v>
          </cell>
          <cell r="AB96">
            <v>4</v>
          </cell>
          <cell r="AC96" t="str">
            <v>一括方式</v>
          </cell>
          <cell r="AD96"/>
          <cell r="AE96">
            <v>8000</v>
          </cell>
          <cell r="AF96">
            <v>3360</v>
          </cell>
          <cell r="AG96"/>
          <cell r="AH96" t="str">
            <v/>
          </cell>
          <cell r="AI96"/>
          <cell r="AJ96"/>
          <cell r="AK96"/>
          <cell r="AL96"/>
          <cell r="AM96"/>
          <cell r="AN96"/>
          <cell r="AO96"/>
          <cell r="AP96"/>
          <cell r="AQ96"/>
          <cell r="AR96"/>
          <cell r="AS96"/>
          <cell r="AT96"/>
          <cell r="AU96"/>
          <cell r="AV96"/>
          <cell r="AW96"/>
          <cell r="AX96"/>
          <cell r="AY96"/>
          <cell r="AZ96"/>
          <cell r="BA96"/>
          <cell r="BB96" t="str">
            <v>2022</v>
          </cell>
          <cell r="BC96"/>
          <cell r="BD96" t="str">
            <v>農地所有適格法人</v>
          </cell>
          <cell r="BE96" t="str">
            <v>有限会社　三輪農園　代表取締役　三輪　民雄</v>
          </cell>
          <cell r="BF96" t="str">
            <v>379-2147</v>
          </cell>
          <cell r="BG96" t="str">
            <v>前橋市亀里町２２５</v>
          </cell>
          <cell r="BH96" t="str">
            <v>027-265-2376</v>
          </cell>
          <cell r="BI96" t="str">
            <v/>
          </cell>
          <cell r="BJ96">
            <v>44713</v>
          </cell>
          <cell r="BK96">
            <v>46538</v>
          </cell>
          <cell r="BL96">
            <v>4</v>
          </cell>
          <cell r="BM96" t="str">
            <v/>
          </cell>
          <cell r="BN96">
            <v>8000</v>
          </cell>
          <cell r="BO96">
            <v>3360</v>
          </cell>
          <cell r="BP96" t="str">
            <v/>
          </cell>
          <cell r="BQ96"/>
          <cell r="BR96"/>
          <cell r="BS96"/>
          <cell r="BT96"/>
          <cell r="BU96"/>
          <cell r="BV96"/>
          <cell r="BW96"/>
        </row>
        <row r="97">
          <cell r="A97">
            <v>54</v>
          </cell>
          <cell r="B97">
            <v>4</v>
          </cell>
          <cell r="C97" t="str">
            <v>54-4</v>
          </cell>
          <cell r="D97">
            <v>38</v>
          </cell>
          <cell r="E97">
            <v>4</v>
          </cell>
          <cell r="F97" t="str">
            <v>38-4</v>
          </cell>
          <cell r="G97">
            <v>99</v>
          </cell>
          <cell r="H97"/>
          <cell r="I97" t="str">
            <v>前橋市</v>
          </cell>
          <cell r="J97" t="str">
            <v>前橋市</v>
          </cell>
          <cell r="K97" t="str">
            <v>公田町</v>
          </cell>
          <cell r="L97" t="str">
            <v/>
          </cell>
          <cell r="M97" t="str">
            <v>１０６２－５</v>
          </cell>
          <cell r="N97" t="str">
            <v>田</v>
          </cell>
          <cell r="O97" t="str">
            <v>水田</v>
          </cell>
          <cell r="P97">
            <v>334</v>
          </cell>
          <cell r="Q97">
            <v>334</v>
          </cell>
          <cell r="R97"/>
          <cell r="S97"/>
          <cell r="T97" t="str">
            <v>個人</v>
          </cell>
          <cell r="U97" t="str">
            <v>倉林　教一</v>
          </cell>
          <cell r="V97" t="str">
            <v>371-0812</v>
          </cell>
          <cell r="W97" t="str">
            <v>前橋市広瀬町２－３０－１　広瀬第一県営住宅　Ｇ－１０６２</v>
          </cell>
          <cell r="X97" t="str">
            <v>000-000-0000</v>
          </cell>
          <cell r="Y97" t="str">
            <v>080-1186-1339</v>
          </cell>
          <cell r="Z97">
            <v>44713</v>
          </cell>
          <cell r="AA97">
            <v>46538</v>
          </cell>
          <cell r="AB97">
            <v>4</v>
          </cell>
          <cell r="AC97" t="str">
            <v>一括方式</v>
          </cell>
          <cell r="AD97"/>
          <cell r="AE97">
            <v>8000</v>
          </cell>
          <cell r="AF97">
            <v>2672</v>
          </cell>
          <cell r="AG97"/>
          <cell r="AH97" t="str">
            <v/>
          </cell>
          <cell r="AI97"/>
          <cell r="AJ97"/>
          <cell r="AK97"/>
          <cell r="AL97"/>
          <cell r="AM97"/>
          <cell r="AN97"/>
          <cell r="AO97"/>
          <cell r="AP97"/>
          <cell r="AQ97"/>
          <cell r="AR97"/>
          <cell r="AS97"/>
          <cell r="AT97"/>
          <cell r="AU97"/>
          <cell r="AV97"/>
          <cell r="AW97"/>
          <cell r="AX97"/>
          <cell r="AY97"/>
          <cell r="AZ97"/>
          <cell r="BA97"/>
          <cell r="BB97" t="str">
            <v>2022</v>
          </cell>
          <cell r="BC97"/>
          <cell r="BD97" t="str">
            <v>農地所有適格法人</v>
          </cell>
          <cell r="BE97" t="str">
            <v>有限会社　三輪農園　代表取締役　三輪　民雄</v>
          </cell>
          <cell r="BF97" t="str">
            <v>379-2147</v>
          </cell>
          <cell r="BG97" t="str">
            <v>前橋市亀里町２２５</v>
          </cell>
          <cell r="BH97" t="str">
            <v>027-265-2376</v>
          </cell>
          <cell r="BI97" t="str">
            <v/>
          </cell>
          <cell r="BJ97">
            <v>44713</v>
          </cell>
          <cell r="BK97">
            <v>46538</v>
          </cell>
          <cell r="BL97">
            <v>4</v>
          </cell>
          <cell r="BM97" t="str">
            <v/>
          </cell>
          <cell r="BN97">
            <v>8000</v>
          </cell>
          <cell r="BO97">
            <v>2672</v>
          </cell>
          <cell r="BP97" t="str">
            <v/>
          </cell>
          <cell r="BQ97"/>
          <cell r="BR97"/>
          <cell r="BS97"/>
          <cell r="BT97"/>
          <cell r="BU97"/>
          <cell r="BV97"/>
          <cell r="BW97"/>
        </row>
        <row r="98">
          <cell r="A98">
            <v>54</v>
          </cell>
          <cell r="B98">
            <v>5</v>
          </cell>
          <cell r="C98" t="str">
            <v>54-5</v>
          </cell>
          <cell r="D98">
            <v>38</v>
          </cell>
          <cell r="E98">
            <v>5</v>
          </cell>
          <cell r="F98" t="str">
            <v>38-5</v>
          </cell>
          <cell r="G98">
            <v>100</v>
          </cell>
          <cell r="H98"/>
          <cell r="I98" t="str">
            <v>前橋市</v>
          </cell>
          <cell r="J98" t="str">
            <v>前橋市</v>
          </cell>
          <cell r="K98" t="str">
            <v>公田町</v>
          </cell>
          <cell r="L98" t="str">
            <v/>
          </cell>
          <cell r="M98" t="str">
            <v>１０６２－６</v>
          </cell>
          <cell r="N98" t="str">
            <v>田</v>
          </cell>
          <cell r="O98" t="str">
            <v>水田</v>
          </cell>
          <cell r="P98">
            <v>328</v>
          </cell>
          <cell r="Q98">
            <v>328</v>
          </cell>
          <cell r="R98"/>
          <cell r="S98"/>
          <cell r="T98" t="str">
            <v>個人</v>
          </cell>
          <cell r="U98" t="str">
            <v>倉林　教一</v>
          </cell>
          <cell r="V98" t="str">
            <v>371-0812</v>
          </cell>
          <cell r="W98" t="str">
            <v>前橋市広瀬町２－３０－１　広瀬第一県営住宅　Ｇ－１０６２</v>
          </cell>
          <cell r="X98" t="str">
            <v>000-000-0000</v>
          </cell>
          <cell r="Y98" t="str">
            <v>080-1186-1339</v>
          </cell>
          <cell r="Z98">
            <v>44713</v>
          </cell>
          <cell r="AA98">
            <v>46538</v>
          </cell>
          <cell r="AB98">
            <v>4</v>
          </cell>
          <cell r="AC98" t="str">
            <v>一括方式</v>
          </cell>
          <cell r="AD98"/>
          <cell r="AE98">
            <v>8000</v>
          </cell>
          <cell r="AF98">
            <v>2624</v>
          </cell>
          <cell r="AG98"/>
          <cell r="AH98" t="str">
            <v/>
          </cell>
          <cell r="AI98"/>
          <cell r="AJ98"/>
          <cell r="AK98"/>
          <cell r="AL98"/>
          <cell r="AM98"/>
          <cell r="AN98"/>
          <cell r="AO98"/>
          <cell r="AP98"/>
          <cell r="AQ98"/>
          <cell r="AR98"/>
          <cell r="AS98"/>
          <cell r="AT98"/>
          <cell r="AU98"/>
          <cell r="AV98"/>
          <cell r="AW98"/>
          <cell r="AX98"/>
          <cell r="AY98"/>
          <cell r="AZ98"/>
          <cell r="BA98"/>
          <cell r="BB98" t="str">
            <v>2022</v>
          </cell>
          <cell r="BC98"/>
          <cell r="BD98" t="str">
            <v>農地所有適格法人</v>
          </cell>
          <cell r="BE98" t="str">
            <v>有限会社　三輪農園　代表取締役　三輪　民雄</v>
          </cell>
          <cell r="BF98" t="str">
            <v>379-2147</v>
          </cell>
          <cell r="BG98" t="str">
            <v>前橋市亀里町２２５</v>
          </cell>
          <cell r="BH98" t="str">
            <v>027-265-2376</v>
          </cell>
          <cell r="BI98" t="str">
            <v/>
          </cell>
          <cell r="BJ98">
            <v>44713</v>
          </cell>
          <cell r="BK98">
            <v>46538</v>
          </cell>
          <cell r="BL98">
            <v>4</v>
          </cell>
          <cell r="BM98" t="str">
            <v/>
          </cell>
          <cell r="BN98">
            <v>8000</v>
          </cell>
          <cell r="BO98">
            <v>2624</v>
          </cell>
          <cell r="BP98" t="str">
            <v/>
          </cell>
          <cell r="BQ98"/>
          <cell r="BR98"/>
          <cell r="BS98"/>
          <cell r="BT98"/>
          <cell r="BU98"/>
          <cell r="BV98"/>
          <cell r="BW98"/>
        </row>
        <row r="99">
          <cell r="A99">
            <v>54</v>
          </cell>
          <cell r="B99">
            <v>6</v>
          </cell>
          <cell r="C99" t="str">
            <v>54-6</v>
          </cell>
          <cell r="D99">
            <v>38</v>
          </cell>
          <cell r="E99">
            <v>6</v>
          </cell>
          <cell r="F99" t="str">
            <v>38-6</v>
          </cell>
          <cell r="G99">
            <v>101</v>
          </cell>
          <cell r="H99"/>
          <cell r="I99" t="str">
            <v>前橋市</v>
          </cell>
          <cell r="J99" t="str">
            <v>前橋市</v>
          </cell>
          <cell r="K99" t="str">
            <v>公田町</v>
          </cell>
          <cell r="L99" t="str">
            <v/>
          </cell>
          <cell r="M99" t="str">
            <v>１０６２－７</v>
          </cell>
          <cell r="N99" t="str">
            <v>田</v>
          </cell>
          <cell r="O99" t="str">
            <v>水田</v>
          </cell>
          <cell r="P99">
            <v>155</v>
          </cell>
          <cell r="Q99">
            <v>155</v>
          </cell>
          <cell r="R99"/>
          <cell r="S99"/>
          <cell r="T99" t="str">
            <v>個人</v>
          </cell>
          <cell r="U99" t="str">
            <v>倉林　教一</v>
          </cell>
          <cell r="V99" t="str">
            <v>371-0812</v>
          </cell>
          <cell r="W99" t="str">
            <v>前橋市広瀬町２－３０－１　広瀬第一県営住宅　Ｇ－１０６２</v>
          </cell>
          <cell r="X99" t="str">
            <v>000-000-0000</v>
          </cell>
          <cell r="Y99" t="str">
            <v>080-1186-1339</v>
          </cell>
          <cell r="Z99">
            <v>44713</v>
          </cell>
          <cell r="AA99">
            <v>46538</v>
          </cell>
          <cell r="AB99">
            <v>4</v>
          </cell>
          <cell r="AC99" t="str">
            <v>一括方式</v>
          </cell>
          <cell r="AD99"/>
          <cell r="AE99">
            <v>8000</v>
          </cell>
          <cell r="AF99">
            <v>1240</v>
          </cell>
          <cell r="AG99"/>
          <cell r="AH99" t="str">
            <v/>
          </cell>
          <cell r="AI99"/>
          <cell r="AJ99"/>
          <cell r="AK99"/>
          <cell r="AL99"/>
          <cell r="AM99"/>
          <cell r="AN99"/>
          <cell r="AO99"/>
          <cell r="AP99"/>
          <cell r="AQ99"/>
          <cell r="AR99"/>
          <cell r="AS99"/>
          <cell r="AT99"/>
          <cell r="AU99"/>
          <cell r="AV99"/>
          <cell r="AW99"/>
          <cell r="AX99"/>
          <cell r="AY99"/>
          <cell r="AZ99"/>
          <cell r="BA99"/>
          <cell r="BB99" t="str">
            <v>2022</v>
          </cell>
          <cell r="BC99"/>
          <cell r="BD99" t="str">
            <v>農地所有適格法人</v>
          </cell>
          <cell r="BE99" t="str">
            <v>有限会社　三輪農園　代表取締役　三輪　民雄</v>
          </cell>
          <cell r="BF99" t="str">
            <v>379-2147</v>
          </cell>
          <cell r="BG99" t="str">
            <v>前橋市亀里町２２５</v>
          </cell>
          <cell r="BH99" t="str">
            <v>027-265-2376</v>
          </cell>
          <cell r="BI99" t="str">
            <v/>
          </cell>
          <cell r="BJ99">
            <v>44713</v>
          </cell>
          <cell r="BK99">
            <v>46538</v>
          </cell>
          <cell r="BL99">
            <v>4</v>
          </cell>
          <cell r="BM99" t="str">
            <v/>
          </cell>
          <cell r="BN99">
            <v>8000</v>
          </cell>
          <cell r="BO99">
            <v>1240</v>
          </cell>
          <cell r="BP99" t="str">
            <v/>
          </cell>
          <cell r="BQ99"/>
          <cell r="BR99"/>
          <cell r="BS99"/>
          <cell r="BT99"/>
          <cell r="BU99"/>
          <cell r="BV99"/>
          <cell r="BW99"/>
        </row>
        <row r="100">
          <cell r="A100">
            <v>54</v>
          </cell>
          <cell r="B100">
            <v>7</v>
          </cell>
          <cell r="C100" t="str">
            <v>54-7</v>
          </cell>
          <cell r="D100">
            <v>38</v>
          </cell>
          <cell r="E100">
            <v>7</v>
          </cell>
          <cell r="F100" t="str">
            <v>38-7</v>
          </cell>
          <cell r="G100">
            <v>102</v>
          </cell>
          <cell r="H100"/>
          <cell r="I100" t="str">
            <v>前橋市</v>
          </cell>
          <cell r="J100" t="str">
            <v>前橋市</v>
          </cell>
          <cell r="K100" t="str">
            <v>公田町</v>
          </cell>
          <cell r="L100" t="str">
            <v/>
          </cell>
          <cell r="M100" t="str">
            <v>１０６２－８</v>
          </cell>
          <cell r="N100" t="str">
            <v>田</v>
          </cell>
          <cell r="O100" t="str">
            <v>水田</v>
          </cell>
          <cell r="P100">
            <v>99</v>
          </cell>
          <cell r="Q100">
            <v>99</v>
          </cell>
          <cell r="R100"/>
          <cell r="S100"/>
          <cell r="T100" t="str">
            <v>個人</v>
          </cell>
          <cell r="U100" t="str">
            <v>倉林　教一</v>
          </cell>
          <cell r="V100" t="str">
            <v>371-0812</v>
          </cell>
          <cell r="W100" t="str">
            <v>前橋市広瀬町２－３０－１　広瀬第一県営住宅　Ｇ－１０６２</v>
          </cell>
          <cell r="X100" t="str">
            <v>000-000-0000</v>
          </cell>
          <cell r="Y100" t="str">
            <v>080-1186-1339</v>
          </cell>
          <cell r="Z100">
            <v>44713</v>
          </cell>
          <cell r="AA100">
            <v>46538</v>
          </cell>
          <cell r="AB100">
            <v>4</v>
          </cell>
          <cell r="AC100" t="str">
            <v>一括方式</v>
          </cell>
          <cell r="AD100"/>
          <cell r="AE100">
            <v>8000</v>
          </cell>
          <cell r="AF100">
            <v>792</v>
          </cell>
          <cell r="AG100"/>
          <cell r="AH100" t="str">
            <v/>
          </cell>
          <cell r="AI100"/>
          <cell r="AJ100"/>
          <cell r="AK100"/>
          <cell r="AL100"/>
          <cell r="AM100"/>
          <cell r="AN100"/>
          <cell r="AO100"/>
          <cell r="AP100"/>
          <cell r="AQ100"/>
          <cell r="AR100"/>
          <cell r="AS100"/>
          <cell r="AT100"/>
          <cell r="AU100"/>
          <cell r="AV100"/>
          <cell r="AW100"/>
          <cell r="AX100"/>
          <cell r="AY100"/>
          <cell r="AZ100"/>
          <cell r="BA100"/>
          <cell r="BB100" t="str">
            <v>2022</v>
          </cell>
          <cell r="BC100"/>
          <cell r="BD100" t="str">
            <v>農地所有適格法人</v>
          </cell>
          <cell r="BE100" t="str">
            <v>有限会社　三輪農園　代表取締役　三輪　民雄</v>
          </cell>
          <cell r="BF100" t="str">
            <v>379-2147</v>
          </cell>
          <cell r="BG100" t="str">
            <v>前橋市亀里町２２５</v>
          </cell>
          <cell r="BH100" t="str">
            <v>027-265-2376</v>
          </cell>
          <cell r="BI100" t="str">
            <v/>
          </cell>
          <cell r="BJ100">
            <v>44713</v>
          </cell>
          <cell r="BK100">
            <v>46538</v>
          </cell>
          <cell r="BL100">
            <v>4</v>
          </cell>
          <cell r="BM100" t="str">
            <v/>
          </cell>
          <cell r="BN100">
            <v>8000</v>
          </cell>
          <cell r="BO100">
            <v>792</v>
          </cell>
          <cell r="BP100" t="str">
            <v/>
          </cell>
          <cell r="BQ100"/>
          <cell r="BR100"/>
          <cell r="BS100"/>
          <cell r="BT100"/>
          <cell r="BU100"/>
          <cell r="BV100"/>
          <cell r="BW100"/>
        </row>
        <row r="101">
          <cell r="A101">
            <v>55</v>
          </cell>
          <cell r="B101">
            <v>1</v>
          </cell>
          <cell r="C101" t="str">
            <v>55-1</v>
          </cell>
          <cell r="D101">
            <v>39</v>
          </cell>
          <cell r="E101">
            <v>1</v>
          </cell>
          <cell r="F101" t="str">
            <v>39-1</v>
          </cell>
          <cell r="G101">
            <v>103</v>
          </cell>
          <cell r="H101"/>
          <cell r="I101" t="str">
            <v>前橋市</v>
          </cell>
          <cell r="J101" t="str">
            <v>前橋市</v>
          </cell>
          <cell r="K101" t="str">
            <v>新堀町</v>
          </cell>
          <cell r="L101" t="str">
            <v/>
          </cell>
          <cell r="M101" t="str">
            <v>１６０－１</v>
          </cell>
          <cell r="N101" t="str">
            <v>田</v>
          </cell>
          <cell r="O101" t="str">
            <v>水田</v>
          </cell>
          <cell r="P101">
            <v>1982</v>
          </cell>
          <cell r="Q101">
            <v>1982</v>
          </cell>
          <cell r="R101"/>
          <cell r="S101"/>
          <cell r="T101" t="str">
            <v>個人</v>
          </cell>
          <cell r="U101" t="str">
            <v>村田　尚子</v>
          </cell>
          <cell r="V101" t="str">
            <v>379-2143</v>
          </cell>
          <cell r="W101" t="str">
            <v>前橋市新堀町１９４</v>
          </cell>
          <cell r="X101" t="str">
            <v>027-265-2200</v>
          </cell>
          <cell r="Y101" t="str">
            <v/>
          </cell>
          <cell r="Z101">
            <v>44713</v>
          </cell>
          <cell r="AA101">
            <v>48365</v>
          </cell>
          <cell r="AB101">
            <v>9</v>
          </cell>
          <cell r="AC101" t="str">
            <v>一括方式</v>
          </cell>
          <cell r="AD101"/>
          <cell r="AE101">
            <v>0</v>
          </cell>
          <cell r="AF101">
            <v>0</v>
          </cell>
          <cell r="AG101"/>
          <cell r="AH101" t="str">
            <v/>
          </cell>
          <cell r="AI101"/>
          <cell r="AJ101"/>
          <cell r="AK101"/>
          <cell r="AL101"/>
          <cell r="AM101"/>
          <cell r="AN101"/>
          <cell r="AO101"/>
          <cell r="AP101"/>
          <cell r="AQ101"/>
          <cell r="AR101"/>
          <cell r="AS101"/>
          <cell r="AT101"/>
          <cell r="AU101"/>
          <cell r="AV101"/>
          <cell r="AW101"/>
          <cell r="AX101"/>
          <cell r="AY101"/>
          <cell r="AZ101"/>
          <cell r="BA101"/>
          <cell r="BB101" t="str">
            <v>2022</v>
          </cell>
          <cell r="BC101"/>
          <cell r="BD101" t="str">
            <v/>
          </cell>
          <cell r="BE101" t="str">
            <v>農事組合法人　新堀　代表理事　田村　光弘</v>
          </cell>
          <cell r="BF101" t="str">
            <v>379-2143</v>
          </cell>
          <cell r="BG101" t="str">
            <v>前橋市新堀町２３４－５</v>
          </cell>
          <cell r="BH101" t="str">
            <v>027-265-1562</v>
          </cell>
          <cell r="BI101" t="str">
            <v/>
          </cell>
          <cell r="BJ101">
            <v>44713</v>
          </cell>
          <cell r="BK101">
            <v>48365</v>
          </cell>
          <cell r="BL101">
            <v>9</v>
          </cell>
          <cell r="BM101" t="str">
            <v/>
          </cell>
          <cell r="BN101">
            <v>0</v>
          </cell>
          <cell r="BO101">
            <v>0</v>
          </cell>
          <cell r="BP101" t="str">
            <v/>
          </cell>
          <cell r="BQ101"/>
          <cell r="BR101"/>
          <cell r="BS101"/>
          <cell r="BT101"/>
          <cell r="BU101"/>
          <cell r="BV101"/>
          <cell r="BW101"/>
        </row>
        <row r="102">
          <cell r="A102">
            <v>56</v>
          </cell>
          <cell r="B102">
            <v>1</v>
          </cell>
          <cell r="C102" t="str">
            <v>56-1</v>
          </cell>
          <cell r="D102">
            <v>40</v>
          </cell>
          <cell r="E102">
            <v>1</v>
          </cell>
          <cell r="F102" t="str">
            <v>40-1</v>
          </cell>
          <cell r="G102">
            <v>104</v>
          </cell>
          <cell r="H102"/>
          <cell r="I102" t="str">
            <v>前橋市</v>
          </cell>
          <cell r="J102" t="str">
            <v>前橋市</v>
          </cell>
          <cell r="K102" t="str">
            <v>富士見町漆窪</v>
          </cell>
          <cell r="L102" t="str">
            <v/>
          </cell>
          <cell r="M102" t="str">
            <v>２４２－１</v>
          </cell>
          <cell r="N102" t="str">
            <v>畑</v>
          </cell>
          <cell r="O102" t="str">
            <v>普通畑</v>
          </cell>
          <cell r="P102">
            <v>1188</v>
          </cell>
          <cell r="Q102">
            <v>1188</v>
          </cell>
          <cell r="R102"/>
          <cell r="S102"/>
          <cell r="T102" t="str">
            <v>個人</v>
          </cell>
          <cell r="U102" t="str">
            <v>太刀川　勲江</v>
          </cell>
          <cell r="V102" t="str">
            <v>371-0802</v>
          </cell>
          <cell r="W102" t="str">
            <v>前橋市天川町３２－１</v>
          </cell>
          <cell r="X102" t="str">
            <v>027-223-3960</v>
          </cell>
          <cell r="Y102" t="str">
            <v/>
          </cell>
          <cell r="Z102">
            <v>44713</v>
          </cell>
          <cell r="AA102">
            <v>46538</v>
          </cell>
          <cell r="AB102">
            <v>5</v>
          </cell>
          <cell r="AC102" t="str">
            <v>一括方式</v>
          </cell>
          <cell r="AD102"/>
          <cell r="AE102">
            <v>0</v>
          </cell>
          <cell r="AF102">
            <v>0</v>
          </cell>
          <cell r="AG102"/>
          <cell r="AH102" t="str">
            <v/>
          </cell>
          <cell r="AI102"/>
          <cell r="AJ102"/>
          <cell r="AK102"/>
          <cell r="AL102"/>
          <cell r="AM102"/>
          <cell r="AN102"/>
          <cell r="AO102"/>
          <cell r="AP102"/>
          <cell r="AQ102"/>
          <cell r="AR102"/>
          <cell r="AS102"/>
          <cell r="AT102"/>
          <cell r="AU102"/>
          <cell r="AV102"/>
          <cell r="AW102"/>
          <cell r="AX102"/>
          <cell r="AY102"/>
          <cell r="AZ102"/>
          <cell r="BA102"/>
          <cell r="BB102" t="str">
            <v>2022</v>
          </cell>
          <cell r="BC102"/>
          <cell r="BD102" t="str">
            <v>農地所有適格法人</v>
          </cell>
          <cell r="BE102" t="str">
            <v>Ｄｒ．ＧＲＥＥＮ　株式会社　代表取締役　奈良　輝久</v>
          </cell>
          <cell r="BF102" t="str">
            <v>371-0101</v>
          </cell>
          <cell r="BG102" t="str">
            <v>前橋市富士見町赤城山１２０４－１１５</v>
          </cell>
          <cell r="BH102" t="str">
            <v>027-288-5181</v>
          </cell>
          <cell r="BI102" t="str">
            <v/>
          </cell>
          <cell r="BJ102">
            <v>44713</v>
          </cell>
          <cell r="BK102">
            <v>46538</v>
          </cell>
          <cell r="BL102">
            <v>5</v>
          </cell>
          <cell r="BM102" t="str">
            <v/>
          </cell>
          <cell r="BN102">
            <v>0</v>
          </cell>
          <cell r="BO102">
            <v>0</v>
          </cell>
          <cell r="BP102" t="str">
            <v/>
          </cell>
          <cell r="BQ102"/>
          <cell r="BR102"/>
          <cell r="BS102"/>
          <cell r="BT102"/>
          <cell r="BU102"/>
          <cell r="BV102"/>
          <cell r="BW102"/>
        </row>
        <row r="103">
          <cell r="A103">
            <v>56</v>
          </cell>
          <cell r="B103">
            <v>2</v>
          </cell>
          <cell r="C103" t="str">
            <v>56-2</v>
          </cell>
          <cell r="D103">
            <v>40</v>
          </cell>
          <cell r="E103">
            <v>2</v>
          </cell>
          <cell r="F103" t="str">
            <v>40-2</v>
          </cell>
          <cell r="G103">
            <v>105</v>
          </cell>
          <cell r="H103"/>
          <cell r="I103" t="str">
            <v>前橋市</v>
          </cell>
          <cell r="J103" t="str">
            <v>前橋市</v>
          </cell>
          <cell r="K103" t="str">
            <v>富士見町漆窪</v>
          </cell>
          <cell r="L103" t="str">
            <v/>
          </cell>
          <cell r="M103" t="str">
            <v>２４７－１</v>
          </cell>
          <cell r="N103" t="str">
            <v>畑</v>
          </cell>
          <cell r="O103" t="str">
            <v>普通畑</v>
          </cell>
          <cell r="P103">
            <v>541</v>
          </cell>
          <cell r="Q103">
            <v>541</v>
          </cell>
          <cell r="R103"/>
          <cell r="S103"/>
          <cell r="T103" t="str">
            <v>個人</v>
          </cell>
          <cell r="U103" t="str">
            <v>太刀川　勲江</v>
          </cell>
          <cell r="V103" t="str">
            <v>371-0802</v>
          </cell>
          <cell r="W103" t="str">
            <v>前橋市天川町３２－１</v>
          </cell>
          <cell r="X103" t="str">
            <v>027-223-3960</v>
          </cell>
          <cell r="Y103" t="str">
            <v/>
          </cell>
          <cell r="Z103">
            <v>44713</v>
          </cell>
          <cell r="AA103">
            <v>46538</v>
          </cell>
          <cell r="AB103">
            <v>5</v>
          </cell>
          <cell r="AC103" t="str">
            <v>一括方式</v>
          </cell>
          <cell r="AD103"/>
          <cell r="AE103">
            <v>0</v>
          </cell>
          <cell r="AF103">
            <v>0</v>
          </cell>
          <cell r="AG103"/>
          <cell r="AH103" t="str">
            <v/>
          </cell>
          <cell r="AI103"/>
          <cell r="AJ103"/>
          <cell r="AK103"/>
          <cell r="AL103"/>
          <cell r="AM103"/>
          <cell r="AN103"/>
          <cell r="AO103"/>
          <cell r="AP103"/>
          <cell r="AQ103"/>
          <cell r="AR103"/>
          <cell r="AS103"/>
          <cell r="AT103"/>
          <cell r="AU103"/>
          <cell r="AV103"/>
          <cell r="AW103"/>
          <cell r="AX103"/>
          <cell r="AY103"/>
          <cell r="AZ103"/>
          <cell r="BA103"/>
          <cell r="BB103" t="str">
            <v>2022</v>
          </cell>
          <cell r="BC103"/>
          <cell r="BD103" t="str">
            <v>農地所有適格法人</v>
          </cell>
          <cell r="BE103" t="str">
            <v>Ｄｒ．ＧＲＥＥＮ　株式会社　代表取締役　奈良　輝久</v>
          </cell>
          <cell r="BF103" t="str">
            <v>371-0101</v>
          </cell>
          <cell r="BG103" t="str">
            <v>前橋市富士見町赤城山１２０４－１１５</v>
          </cell>
          <cell r="BH103" t="str">
            <v>027-288-5181</v>
          </cell>
          <cell r="BI103" t="str">
            <v/>
          </cell>
          <cell r="BJ103">
            <v>44713</v>
          </cell>
          <cell r="BK103">
            <v>46538</v>
          </cell>
          <cell r="BL103">
            <v>5</v>
          </cell>
          <cell r="BM103" t="str">
            <v/>
          </cell>
          <cell r="BN103">
            <v>0</v>
          </cell>
          <cell r="BO103">
            <v>0</v>
          </cell>
          <cell r="BP103" t="str">
            <v/>
          </cell>
          <cell r="BQ103"/>
          <cell r="BR103"/>
          <cell r="BS103"/>
          <cell r="BT103"/>
          <cell r="BU103"/>
          <cell r="BV103"/>
          <cell r="BW103"/>
        </row>
        <row r="104">
          <cell r="A104">
            <v>56</v>
          </cell>
          <cell r="B104">
            <v>3</v>
          </cell>
          <cell r="C104" t="str">
            <v>56-3</v>
          </cell>
          <cell r="D104">
            <v>40</v>
          </cell>
          <cell r="E104">
            <v>3</v>
          </cell>
          <cell r="F104" t="str">
            <v>40-3</v>
          </cell>
          <cell r="G104">
            <v>106</v>
          </cell>
          <cell r="H104"/>
          <cell r="I104" t="str">
            <v>前橋市</v>
          </cell>
          <cell r="J104" t="str">
            <v>前橋市</v>
          </cell>
          <cell r="K104" t="str">
            <v>富士見町漆窪</v>
          </cell>
          <cell r="L104" t="str">
            <v/>
          </cell>
          <cell r="M104" t="str">
            <v>２４８－１</v>
          </cell>
          <cell r="N104" t="str">
            <v>畑</v>
          </cell>
          <cell r="O104" t="str">
            <v>普通畑</v>
          </cell>
          <cell r="P104">
            <v>1339</v>
          </cell>
          <cell r="Q104">
            <v>1339</v>
          </cell>
          <cell r="R104"/>
          <cell r="S104"/>
          <cell r="T104" t="str">
            <v>個人</v>
          </cell>
          <cell r="U104" t="str">
            <v>太刀川　勲江</v>
          </cell>
          <cell r="V104" t="str">
            <v>371-0802</v>
          </cell>
          <cell r="W104" t="str">
            <v>前橋市天川町３２－１</v>
          </cell>
          <cell r="X104" t="str">
            <v>027-223-3960</v>
          </cell>
          <cell r="Y104" t="str">
            <v/>
          </cell>
          <cell r="Z104">
            <v>44713</v>
          </cell>
          <cell r="AA104">
            <v>46538</v>
          </cell>
          <cell r="AB104">
            <v>5</v>
          </cell>
          <cell r="AC104" t="str">
            <v>一括方式</v>
          </cell>
          <cell r="AD104"/>
          <cell r="AE104">
            <v>0</v>
          </cell>
          <cell r="AF104">
            <v>0</v>
          </cell>
          <cell r="AG104"/>
          <cell r="AH104" t="str">
            <v/>
          </cell>
          <cell r="AI104"/>
          <cell r="AJ104"/>
          <cell r="AK104"/>
          <cell r="AL104"/>
          <cell r="AM104"/>
          <cell r="AN104"/>
          <cell r="AO104"/>
          <cell r="AP104"/>
          <cell r="AQ104"/>
          <cell r="AR104"/>
          <cell r="AS104"/>
          <cell r="AT104"/>
          <cell r="AU104"/>
          <cell r="AV104"/>
          <cell r="AW104"/>
          <cell r="AX104"/>
          <cell r="AY104"/>
          <cell r="AZ104"/>
          <cell r="BA104"/>
          <cell r="BB104" t="str">
            <v>2022</v>
          </cell>
          <cell r="BC104"/>
          <cell r="BD104" t="str">
            <v>農地所有適格法人</v>
          </cell>
          <cell r="BE104" t="str">
            <v>Ｄｒ．ＧＲＥＥＮ　株式会社　代表取締役　奈良　輝久</v>
          </cell>
          <cell r="BF104" t="str">
            <v>371-0101</v>
          </cell>
          <cell r="BG104" t="str">
            <v>前橋市富士見町赤城山１２０４－１１５</v>
          </cell>
          <cell r="BH104" t="str">
            <v>027-288-5181</v>
          </cell>
          <cell r="BI104" t="str">
            <v/>
          </cell>
          <cell r="BJ104">
            <v>44713</v>
          </cell>
          <cell r="BK104">
            <v>46538</v>
          </cell>
          <cell r="BL104">
            <v>5</v>
          </cell>
          <cell r="BM104" t="str">
            <v/>
          </cell>
          <cell r="BN104">
            <v>0</v>
          </cell>
          <cell r="BO104">
            <v>0</v>
          </cell>
          <cell r="BP104" t="str">
            <v/>
          </cell>
          <cell r="BQ104"/>
          <cell r="BR104"/>
          <cell r="BS104"/>
          <cell r="BT104"/>
          <cell r="BU104"/>
          <cell r="BV104"/>
          <cell r="BW104"/>
        </row>
        <row r="105">
          <cell r="A105">
            <v>56</v>
          </cell>
          <cell r="B105">
            <v>4</v>
          </cell>
          <cell r="C105" t="str">
            <v>56-4</v>
          </cell>
          <cell r="D105">
            <v>40</v>
          </cell>
          <cell r="E105">
            <v>4</v>
          </cell>
          <cell r="F105" t="str">
            <v>40-4</v>
          </cell>
          <cell r="G105">
            <v>107</v>
          </cell>
          <cell r="H105"/>
          <cell r="I105" t="str">
            <v>前橋市</v>
          </cell>
          <cell r="J105" t="str">
            <v>前橋市</v>
          </cell>
          <cell r="K105" t="str">
            <v>富士見町漆窪</v>
          </cell>
          <cell r="L105" t="str">
            <v/>
          </cell>
          <cell r="M105" t="str">
            <v>２５５－１</v>
          </cell>
          <cell r="N105" t="str">
            <v>畑</v>
          </cell>
          <cell r="O105" t="str">
            <v>普通畑</v>
          </cell>
          <cell r="P105">
            <v>913</v>
          </cell>
          <cell r="Q105">
            <v>913</v>
          </cell>
          <cell r="R105"/>
          <cell r="S105"/>
          <cell r="T105" t="str">
            <v>個人</v>
          </cell>
          <cell r="U105" t="str">
            <v>太刀川　勲江</v>
          </cell>
          <cell r="V105" t="str">
            <v>371-0802</v>
          </cell>
          <cell r="W105" t="str">
            <v>前橋市天川町３２－１</v>
          </cell>
          <cell r="X105" t="str">
            <v>027-223-3960</v>
          </cell>
          <cell r="Y105" t="str">
            <v/>
          </cell>
          <cell r="Z105">
            <v>44713</v>
          </cell>
          <cell r="AA105">
            <v>46538</v>
          </cell>
          <cell r="AB105">
            <v>5</v>
          </cell>
          <cell r="AC105" t="str">
            <v>一括方式</v>
          </cell>
          <cell r="AD105"/>
          <cell r="AE105">
            <v>0</v>
          </cell>
          <cell r="AF105">
            <v>0</v>
          </cell>
          <cell r="AG105"/>
          <cell r="AH105" t="str">
            <v/>
          </cell>
          <cell r="AI105"/>
          <cell r="AJ105"/>
          <cell r="AK105"/>
          <cell r="AL105"/>
          <cell r="AM105"/>
          <cell r="AN105"/>
          <cell r="AO105"/>
          <cell r="AP105"/>
          <cell r="AQ105"/>
          <cell r="AR105"/>
          <cell r="AS105"/>
          <cell r="AT105"/>
          <cell r="AU105"/>
          <cell r="AV105"/>
          <cell r="AW105"/>
          <cell r="AX105"/>
          <cell r="AY105"/>
          <cell r="AZ105"/>
          <cell r="BA105"/>
          <cell r="BB105" t="str">
            <v>2022</v>
          </cell>
          <cell r="BC105"/>
          <cell r="BD105" t="str">
            <v>農地所有適格法人</v>
          </cell>
          <cell r="BE105" t="str">
            <v>Ｄｒ．ＧＲＥＥＮ　株式会社　代表取締役　奈良　輝久</v>
          </cell>
          <cell r="BF105" t="str">
            <v>371-0101</v>
          </cell>
          <cell r="BG105" t="str">
            <v>前橋市富士見町赤城山１２０４－１１５</v>
          </cell>
          <cell r="BH105" t="str">
            <v>027-288-5181</v>
          </cell>
          <cell r="BI105" t="str">
            <v/>
          </cell>
          <cell r="BJ105">
            <v>44713</v>
          </cell>
          <cell r="BK105">
            <v>46538</v>
          </cell>
          <cell r="BL105">
            <v>5</v>
          </cell>
          <cell r="BM105" t="str">
            <v/>
          </cell>
          <cell r="BN105">
            <v>0</v>
          </cell>
          <cell r="BO105">
            <v>0</v>
          </cell>
          <cell r="BP105" t="str">
            <v/>
          </cell>
          <cell r="BQ105"/>
          <cell r="BR105"/>
          <cell r="BS105"/>
          <cell r="BT105"/>
          <cell r="BU105"/>
          <cell r="BV105"/>
          <cell r="BW105"/>
        </row>
        <row r="106">
          <cell r="A106">
            <v>56</v>
          </cell>
          <cell r="B106">
            <v>5</v>
          </cell>
          <cell r="C106" t="str">
            <v>56-5</v>
          </cell>
          <cell r="D106">
            <v>40</v>
          </cell>
          <cell r="E106">
            <v>5</v>
          </cell>
          <cell r="F106" t="str">
            <v>40-5</v>
          </cell>
          <cell r="G106">
            <v>108</v>
          </cell>
          <cell r="H106"/>
          <cell r="I106" t="str">
            <v>前橋市</v>
          </cell>
          <cell r="J106" t="str">
            <v>前橋市</v>
          </cell>
          <cell r="K106" t="str">
            <v>富士見町漆窪</v>
          </cell>
          <cell r="L106" t="str">
            <v/>
          </cell>
          <cell r="M106" t="str">
            <v>２７０－１</v>
          </cell>
          <cell r="N106" t="str">
            <v>畑</v>
          </cell>
          <cell r="O106" t="str">
            <v>普通畑</v>
          </cell>
          <cell r="P106">
            <v>1027</v>
          </cell>
          <cell r="Q106">
            <v>1027</v>
          </cell>
          <cell r="R106"/>
          <cell r="S106"/>
          <cell r="T106" t="str">
            <v>個人</v>
          </cell>
          <cell r="U106" t="str">
            <v>太刀川　勲江</v>
          </cell>
          <cell r="V106" t="str">
            <v>371-0802</v>
          </cell>
          <cell r="W106" t="str">
            <v>前橋市天川町３２－１</v>
          </cell>
          <cell r="X106" t="str">
            <v>027-223-3960</v>
          </cell>
          <cell r="Y106" t="str">
            <v/>
          </cell>
          <cell r="Z106">
            <v>44713</v>
          </cell>
          <cell r="AA106">
            <v>46538</v>
          </cell>
          <cell r="AB106">
            <v>5</v>
          </cell>
          <cell r="AC106" t="str">
            <v>一括方式</v>
          </cell>
          <cell r="AD106"/>
          <cell r="AE106">
            <v>0</v>
          </cell>
          <cell r="AF106">
            <v>0</v>
          </cell>
          <cell r="AG106"/>
          <cell r="AH106" t="str">
            <v/>
          </cell>
          <cell r="AI106"/>
          <cell r="AJ106"/>
          <cell r="AK106"/>
          <cell r="AL106"/>
          <cell r="AM106"/>
          <cell r="AN106"/>
          <cell r="AO106"/>
          <cell r="AP106"/>
          <cell r="AQ106"/>
          <cell r="AR106"/>
          <cell r="AS106"/>
          <cell r="AT106"/>
          <cell r="AU106"/>
          <cell r="AV106"/>
          <cell r="AW106"/>
          <cell r="AX106"/>
          <cell r="AY106"/>
          <cell r="AZ106"/>
          <cell r="BA106"/>
          <cell r="BB106" t="str">
            <v>2022</v>
          </cell>
          <cell r="BC106"/>
          <cell r="BD106" t="str">
            <v>農地所有適格法人</v>
          </cell>
          <cell r="BE106" t="str">
            <v>Ｄｒ．ＧＲＥＥＮ　株式会社　代表取締役　奈良　輝久</v>
          </cell>
          <cell r="BF106" t="str">
            <v>371-0101</v>
          </cell>
          <cell r="BG106" t="str">
            <v>前橋市富士見町赤城山１２０４－１１５</v>
          </cell>
          <cell r="BH106" t="str">
            <v>027-288-5181</v>
          </cell>
          <cell r="BI106" t="str">
            <v/>
          </cell>
          <cell r="BJ106">
            <v>44713</v>
          </cell>
          <cell r="BK106">
            <v>46538</v>
          </cell>
          <cell r="BL106">
            <v>5</v>
          </cell>
          <cell r="BM106" t="str">
            <v/>
          </cell>
          <cell r="BN106">
            <v>0</v>
          </cell>
          <cell r="BO106">
            <v>0</v>
          </cell>
          <cell r="BP106" t="str">
            <v/>
          </cell>
          <cell r="BQ106"/>
          <cell r="BR106"/>
          <cell r="BS106"/>
          <cell r="BT106"/>
          <cell r="BU106"/>
          <cell r="BV106"/>
          <cell r="BW106"/>
        </row>
        <row r="107">
          <cell r="A107">
            <v>56</v>
          </cell>
          <cell r="B107">
            <v>6</v>
          </cell>
          <cell r="C107" t="str">
            <v>56-6</v>
          </cell>
          <cell r="D107">
            <v>40</v>
          </cell>
          <cell r="E107">
            <v>6</v>
          </cell>
          <cell r="F107" t="str">
            <v>40-6</v>
          </cell>
          <cell r="G107">
            <v>109</v>
          </cell>
          <cell r="H107"/>
          <cell r="I107" t="str">
            <v>前橋市</v>
          </cell>
          <cell r="J107" t="str">
            <v>前橋市</v>
          </cell>
          <cell r="K107" t="str">
            <v>富士見町漆窪</v>
          </cell>
          <cell r="L107" t="str">
            <v/>
          </cell>
          <cell r="M107" t="str">
            <v>２７２－１</v>
          </cell>
          <cell r="N107" t="str">
            <v>畑</v>
          </cell>
          <cell r="O107" t="str">
            <v>普通畑</v>
          </cell>
          <cell r="P107">
            <v>959</v>
          </cell>
          <cell r="Q107">
            <v>959</v>
          </cell>
          <cell r="R107"/>
          <cell r="S107"/>
          <cell r="T107" t="str">
            <v>個人</v>
          </cell>
          <cell r="U107" t="str">
            <v>太刀川　勲江</v>
          </cell>
          <cell r="V107" t="str">
            <v>371-0802</v>
          </cell>
          <cell r="W107" t="str">
            <v>前橋市天川町３２－１</v>
          </cell>
          <cell r="X107" t="str">
            <v>027-223-3960</v>
          </cell>
          <cell r="Y107" t="str">
            <v/>
          </cell>
          <cell r="Z107">
            <v>44713</v>
          </cell>
          <cell r="AA107">
            <v>46538</v>
          </cell>
          <cell r="AB107">
            <v>5</v>
          </cell>
          <cell r="AC107" t="str">
            <v>一括方式</v>
          </cell>
          <cell r="AD107"/>
          <cell r="AE107">
            <v>0</v>
          </cell>
          <cell r="AF107">
            <v>0</v>
          </cell>
          <cell r="AG107"/>
          <cell r="AH107" t="str">
            <v/>
          </cell>
          <cell r="AI107"/>
          <cell r="AJ107"/>
          <cell r="AK107"/>
          <cell r="AL107"/>
          <cell r="AM107"/>
          <cell r="AN107"/>
          <cell r="AO107"/>
          <cell r="AP107"/>
          <cell r="AQ107"/>
          <cell r="AR107"/>
          <cell r="AS107"/>
          <cell r="AT107"/>
          <cell r="AU107"/>
          <cell r="AV107"/>
          <cell r="AW107"/>
          <cell r="AX107"/>
          <cell r="AY107"/>
          <cell r="AZ107"/>
          <cell r="BA107"/>
          <cell r="BB107" t="str">
            <v>2022</v>
          </cell>
          <cell r="BC107"/>
          <cell r="BD107" t="str">
            <v>農地所有適格法人</v>
          </cell>
          <cell r="BE107" t="str">
            <v>Ｄｒ．ＧＲＥＥＮ　株式会社　代表取締役　奈良　輝久</v>
          </cell>
          <cell r="BF107" t="str">
            <v>371-0101</v>
          </cell>
          <cell r="BG107" t="str">
            <v>前橋市富士見町赤城山１２０４－１１５</v>
          </cell>
          <cell r="BH107" t="str">
            <v>027-288-5181</v>
          </cell>
          <cell r="BI107" t="str">
            <v/>
          </cell>
          <cell r="BJ107">
            <v>44713</v>
          </cell>
          <cell r="BK107">
            <v>46538</v>
          </cell>
          <cell r="BL107">
            <v>5</v>
          </cell>
          <cell r="BM107" t="str">
            <v/>
          </cell>
          <cell r="BN107">
            <v>0</v>
          </cell>
          <cell r="BO107">
            <v>0</v>
          </cell>
          <cell r="BP107" t="str">
            <v/>
          </cell>
          <cell r="BQ107"/>
          <cell r="BR107"/>
          <cell r="BS107"/>
          <cell r="BT107"/>
          <cell r="BU107"/>
          <cell r="BV107"/>
          <cell r="BW107"/>
        </row>
        <row r="108">
          <cell r="A108">
            <v>57</v>
          </cell>
          <cell r="B108">
            <v>1</v>
          </cell>
          <cell r="C108" t="str">
            <v>57-1</v>
          </cell>
          <cell r="D108">
            <v>41</v>
          </cell>
          <cell r="E108">
            <v>1</v>
          </cell>
          <cell r="F108" t="str">
            <v>41-1</v>
          </cell>
          <cell r="G108">
            <v>110</v>
          </cell>
          <cell r="H108"/>
          <cell r="I108" t="str">
            <v>前橋市</v>
          </cell>
          <cell r="J108" t="str">
            <v>前橋市</v>
          </cell>
          <cell r="K108" t="str">
            <v>富田町</v>
          </cell>
          <cell r="L108" t="str">
            <v/>
          </cell>
          <cell r="M108" t="str">
            <v>２６０</v>
          </cell>
          <cell r="N108" t="str">
            <v>田</v>
          </cell>
          <cell r="O108" t="str">
            <v>水田</v>
          </cell>
          <cell r="P108">
            <v>2847</v>
          </cell>
          <cell r="Q108">
            <v>2847</v>
          </cell>
          <cell r="R108"/>
          <cell r="S108"/>
          <cell r="T108" t="str">
            <v>個人</v>
          </cell>
          <cell r="U108" t="str">
            <v>大嶋　泰治</v>
          </cell>
          <cell r="V108" t="str">
            <v>379-2161</v>
          </cell>
          <cell r="W108" t="str">
            <v>前橋市富田町７８２－２</v>
          </cell>
          <cell r="X108" t="str">
            <v>027-268-1702</v>
          </cell>
          <cell r="Y108" t="str">
            <v/>
          </cell>
          <cell r="Z108">
            <v>44713</v>
          </cell>
          <cell r="AA108">
            <v>48365</v>
          </cell>
          <cell r="AB108">
            <v>10</v>
          </cell>
          <cell r="AC108" t="str">
            <v>一括方式</v>
          </cell>
          <cell r="AD108"/>
          <cell r="AE108">
            <v>0</v>
          </cell>
          <cell r="AF108">
            <v>0</v>
          </cell>
          <cell r="AG108"/>
          <cell r="AH108" t="str">
            <v/>
          </cell>
          <cell r="AI108"/>
          <cell r="AJ108"/>
          <cell r="AK108"/>
          <cell r="AL108"/>
          <cell r="AM108"/>
          <cell r="AN108"/>
          <cell r="AO108"/>
          <cell r="AP108"/>
          <cell r="AQ108"/>
          <cell r="AR108"/>
          <cell r="AS108"/>
          <cell r="AT108"/>
          <cell r="AU108"/>
          <cell r="AV108"/>
          <cell r="AW108"/>
          <cell r="AX108"/>
          <cell r="AY108"/>
          <cell r="AZ108"/>
          <cell r="BA108"/>
          <cell r="BB108" t="str">
            <v>2022</v>
          </cell>
          <cell r="BC108"/>
          <cell r="BD108" t="str">
            <v>農地所有適格法人</v>
          </cell>
          <cell r="BE108" t="str">
            <v>農事組合法人　富田　代表理事　吉田　惣蔵</v>
          </cell>
          <cell r="BF108" t="str">
            <v>379-2161</v>
          </cell>
          <cell r="BG108" t="str">
            <v>前橋市富田町１２３６－１</v>
          </cell>
          <cell r="BH108" t="str">
            <v>027-268-0697</v>
          </cell>
          <cell r="BI108" t="str">
            <v/>
          </cell>
          <cell r="BJ108">
            <v>44713</v>
          </cell>
          <cell r="BK108">
            <v>48365</v>
          </cell>
          <cell r="BL108">
            <v>10</v>
          </cell>
          <cell r="BM108" t="str">
            <v/>
          </cell>
          <cell r="BN108">
            <v>0</v>
          </cell>
          <cell r="BO108">
            <v>0</v>
          </cell>
          <cell r="BP108" t="str">
            <v/>
          </cell>
          <cell r="BQ108"/>
          <cell r="BR108"/>
          <cell r="BS108"/>
          <cell r="BT108"/>
          <cell r="BU108"/>
          <cell r="BV108"/>
          <cell r="BW108"/>
        </row>
        <row r="109">
          <cell r="A109">
            <v>58</v>
          </cell>
          <cell r="B109">
            <v>1</v>
          </cell>
          <cell r="C109" t="str">
            <v>58-1</v>
          </cell>
          <cell r="D109">
            <v>41</v>
          </cell>
          <cell r="E109">
            <v>2</v>
          </cell>
          <cell r="F109" t="str">
            <v>41-2</v>
          </cell>
          <cell r="G109">
            <v>111</v>
          </cell>
          <cell r="H109"/>
          <cell r="I109" t="str">
            <v>前橋市</v>
          </cell>
          <cell r="J109" t="str">
            <v>前橋市</v>
          </cell>
          <cell r="K109" t="str">
            <v>富田町</v>
          </cell>
          <cell r="L109" t="str">
            <v/>
          </cell>
          <cell r="M109" t="str">
            <v>１１５１－２</v>
          </cell>
          <cell r="N109" t="str">
            <v>田</v>
          </cell>
          <cell r="O109" t="str">
            <v>水田</v>
          </cell>
          <cell r="P109">
            <v>334</v>
          </cell>
          <cell r="Q109">
            <v>334</v>
          </cell>
          <cell r="R109"/>
          <cell r="S109"/>
          <cell r="T109" t="str">
            <v>個人</v>
          </cell>
          <cell r="U109" t="str">
            <v>大澤　基一</v>
          </cell>
          <cell r="V109" t="str">
            <v>379-2161</v>
          </cell>
          <cell r="W109" t="str">
            <v>前橋市富田町１７２４－１</v>
          </cell>
          <cell r="X109" t="str">
            <v>027-268-1004</v>
          </cell>
          <cell r="Y109" t="str">
            <v/>
          </cell>
          <cell r="Z109">
            <v>44713</v>
          </cell>
          <cell r="AA109">
            <v>48365</v>
          </cell>
          <cell r="AB109">
            <v>10</v>
          </cell>
          <cell r="AC109" t="str">
            <v>一括方式</v>
          </cell>
          <cell r="AD109"/>
          <cell r="AE109">
            <v>0</v>
          </cell>
          <cell r="AF109">
            <v>0</v>
          </cell>
          <cell r="AG109"/>
          <cell r="AH109" t="str">
            <v/>
          </cell>
          <cell r="AI109"/>
          <cell r="AJ109"/>
          <cell r="AK109"/>
          <cell r="AL109"/>
          <cell r="AM109"/>
          <cell r="AN109"/>
          <cell r="AO109"/>
          <cell r="AP109"/>
          <cell r="AQ109"/>
          <cell r="AR109"/>
          <cell r="AS109"/>
          <cell r="AT109"/>
          <cell r="AU109"/>
          <cell r="AV109"/>
          <cell r="AW109"/>
          <cell r="AX109"/>
          <cell r="AY109"/>
          <cell r="AZ109"/>
          <cell r="BA109"/>
          <cell r="BB109" t="str">
            <v>2022</v>
          </cell>
          <cell r="BC109"/>
          <cell r="BD109" t="str">
            <v>農地所有適格法人</v>
          </cell>
          <cell r="BE109" t="str">
            <v>農事組合法人　富田　代表理事　吉田　惣蔵</v>
          </cell>
          <cell r="BF109" t="str">
            <v>379-2161</v>
          </cell>
          <cell r="BG109" t="str">
            <v>前橋市富田町１２３６－１</v>
          </cell>
          <cell r="BH109" t="str">
            <v>027-268-0697</v>
          </cell>
          <cell r="BI109" t="str">
            <v/>
          </cell>
          <cell r="BJ109">
            <v>44713</v>
          </cell>
          <cell r="BK109">
            <v>48365</v>
          </cell>
          <cell r="BL109">
            <v>10</v>
          </cell>
          <cell r="BM109" t="str">
            <v/>
          </cell>
          <cell r="BN109">
            <v>0</v>
          </cell>
          <cell r="BO109">
            <v>0</v>
          </cell>
          <cell r="BP109" t="str">
            <v/>
          </cell>
          <cell r="BQ109"/>
          <cell r="BR109"/>
          <cell r="BS109"/>
          <cell r="BT109"/>
          <cell r="BU109"/>
          <cell r="BV109"/>
          <cell r="BW109"/>
        </row>
        <row r="110">
          <cell r="A110">
            <v>59</v>
          </cell>
          <cell r="B110">
            <v>1</v>
          </cell>
          <cell r="C110" t="str">
            <v>59-1</v>
          </cell>
          <cell r="D110">
            <v>42</v>
          </cell>
          <cell r="E110">
            <v>1</v>
          </cell>
          <cell r="F110" t="str">
            <v>42-1</v>
          </cell>
          <cell r="G110">
            <v>112</v>
          </cell>
          <cell r="H110"/>
          <cell r="I110" t="str">
            <v>前橋市</v>
          </cell>
          <cell r="J110" t="str">
            <v>前橋市</v>
          </cell>
          <cell r="K110" t="str">
            <v>下長磯町</v>
          </cell>
          <cell r="L110" t="str">
            <v/>
          </cell>
          <cell r="M110" t="str">
            <v>１１５－１</v>
          </cell>
          <cell r="N110" t="str">
            <v>畑</v>
          </cell>
          <cell r="O110" t="str">
            <v>普通畑</v>
          </cell>
          <cell r="P110">
            <v>809</v>
          </cell>
          <cell r="Q110">
            <v>809</v>
          </cell>
          <cell r="R110"/>
          <cell r="S110"/>
          <cell r="T110" t="str">
            <v>個人</v>
          </cell>
          <cell r="U110" t="str">
            <v>大澤　力</v>
          </cell>
          <cell r="V110" t="str">
            <v>370-2461</v>
          </cell>
          <cell r="W110" t="str">
            <v>富岡市上丹生２６７１－５</v>
          </cell>
          <cell r="X110" t="str">
            <v>0274-67-4410</v>
          </cell>
          <cell r="Y110" t="str">
            <v>080-1102-4913</v>
          </cell>
          <cell r="Z110">
            <v>44713</v>
          </cell>
          <cell r="AA110">
            <v>46538</v>
          </cell>
          <cell r="AB110">
            <v>5</v>
          </cell>
          <cell r="AC110" t="str">
            <v>一括方式</v>
          </cell>
          <cell r="AD110"/>
          <cell r="AE110">
            <v>0</v>
          </cell>
          <cell r="AF110">
            <v>0</v>
          </cell>
          <cell r="AG110"/>
          <cell r="AH110" t="str">
            <v/>
          </cell>
          <cell r="AI110"/>
          <cell r="AJ110"/>
          <cell r="AK110"/>
          <cell r="AL110"/>
          <cell r="AM110"/>
          <cell r="AN110"/>
          <cell r="AO110"/>
          <cell r="AP110"/>
          <cell r="AQ110"/>
          <cell r="AR110"/>
          <cell r="AS110"/>
          <cell r="AT110"/>
          <cell r="AU110"/>
          <cell r="AV110"/>
          <cell r="AW110"/>
          <cell r="AX110"/>
          <cell r="AY110"/>
          <cell r="AZ110"/>
          <cell r="BA110"/>
          <cell r="BB110" t="str">
            <v>2022</v>
          </cell>
          <cell r="BC110"/>
          <cell r="BD110" t="str">
            <v>農地所有適格法人</v>
          </cell>
          <cell r="BE110" t="str">
            <v>株式会社　杉山ファーム　代表取締役　須藤　和也</v>
          </cell>
          <cell r="BF110" t="str">
            <v>379-2115</v>
          </cell>
          <cell r="BG110" t="str">
            <v>前橋市笂井町１０２８－１</v>
          </cell>
          <cell r="BH110" t="str">
            <v>027-266-1117</v>
          </cell>
          <cell r="BI110" t="str">
            <v/>
          </cell>
          <cell r="BJ110">
            <v>44713</v>
          </cell>
          <cell r="BK110">
            <v>46538</v>
          </cell>
          <cell r="BL110">
            <v>5</v>
          </cell>
          <cell r="BM110" t="str">
            <v/>
          </cell>
          <cell r="BN110">
            <v>0</v>
          </cell>
          <cell r="BO110">
            <v>0</v>
          </cell>
          <cell r="BP110" t="str">
            <v/>
          </cell>
          <cell r="BQ110"/>
          <cell r="BR110"/>
          <cell r="BS110"/>
          <cell r="BT110"/>
          <cell r="BU110"/>
          <cell r="BV110"/>
          <cell r="BW110"/>
        </row>
        <row r="111">
          <cell r="A111">
            <v>60</v>
          </cell>
          <cell r="B111">
            <v>1</v>
          </cell>
          <cell r="C111" t="str">
            <v>60-1</v>
          </cell>
          <cell r="D111">
            <v>43</v>
          </cell>
          <cell r="E111">
            <v>1</v>
          </cell>
          <cell r="F111" t="str">
            <v>43-1</v>
          </cell>
          <cell r="G111">
            <v>113</v>
          </cell>
          <cell r="H111"/>
          <cell r="I111" t="str">
            <v>前橋市</v>
          </cell>
          <cell r="J111" t="str">
            <v>前橋市</v>
          </cell>
          <cell r="K111" t="str">
            <v>青柳町</v>
          </cell>
          <cell r="L111" t="str">
            <v/>
          </cell>
          <cell r="M111" t="str">
            <v>２－１９</v>
          </cell>
          <cell r="N111" t="str">
            <v>畑</v>
          </cell>
          <cell r="O111" t="str">
            <v>普通畑</v>
          </cell>
          <cell r="P111">
            <v>1161</v>
          </cell>
          <cell r="Q111">
            <v>1161</v>
          </cell>
          <cell r="R111"/>
          <cell r="S111"/>
          <cell r="T111" t="str">
            <v>個人</v>
          </cell>
          <cell r="U111" t="str">
            <v>中川　藤</v>
          </cell>
          <cell r="V111" t="str">
            <v>371-0056</v>
          </cell>
          <cell r="W111" t="str">
            <v>前橋市青柳町９８９</v>
          </cell>
          <cell r="X111" t="str">
            <v>027-233-0579</v>
          </cell>
          <cell r="Y111" t="str">
            <v>090-9808-9539</v>
          </cell>
          <cell r="Z111">
            <v>44713</v>
          </cell>
          <cell r="AA111">
            <v>48365</v>
          </cell>
          <cell r="AB111">
            <v>10</v>
          </cell>
          <cell r="AC111" t="str">
            <v>一括方式</v>
          </cell>
          <cell r="AD111"/>
          <cell r="AE111">
            <v>5600</v>
          </cell>
          <cell r="AF111">
            <v>6501</v>
          </cell>
          <cell r="AG111"/>
          <cell r="AH111" t="str">
            <v/>
          </cell>
          <cell r="AI111"/>
          <cell r="AJ111"/>
          <cell r="AK111"/>
          <cell r="AL111"/>
          <cell r="AM111"/>
          <cell r="AN111"/>
          <cell r="AO111"/>
          <cell r="AP111"/>
          <cell r="AQ111"/>
          <cell r="AR111"/>
          <cell r="AS111"/>
          <cell r="AT111"/>
          <cell r="AU111"/>
          <cell r="AV111"/>
          <cell r="AW111"/>
          <cell r="AX111"/>
          <cell r="AY111"/>
          <cell r="AZ111"/>
          <cell r="BA111"/>
          <cell r="BB111" t="str">
            <v>2022</v>
          </cell>
          <cell r="BC111"/>
          <cell r="BD111" t="str">
            <v>農地所有適格法人</v>
          </cell>
          <cell r="BE111" t="str">
            <v>有限会社　ファームクラブ　代表取締役　岩井　雅之</v>
          </cell>
          <cell r="BF111" t="str">
            <v>370-3104</v>
          </cell>
          <cell r="BG111" t="str">
            <v>高崎市箕郷町上芝３０７－２</v>
          </cell>
          <cell r="BH111" t="str">
            <v>027-381-6818</v>
          </cell>
          <cell r="BI111" t="str">
            <v/>
          </cell>
          <cell r="BJ111">
            <v>44713</v>
          </cell>
          <cell r="BK111">
            <v>48365</v>
          </cell>
          <cell r="BL111">
            <v>10</v>
          </cell>
          <cell r="BM111" t="str">
            <v/>
          </cell>
          <cell r="BN111">
            <v>5600</v>
          </cell>
          <cell r="BO111">
            <v>6501</v>
          </cell>
          <cell r="BP111" t="str">
            <v/>
          </cell>
          <cell r="BQ111"/>
          <cell r="BR111"/>
          <cell r="BS111"/>
          <cell r="BT111"/>
          <cell r="BU111"/>
          <cell r="BV111"/>
          <cell r="BW111"/>
        </row>
        <row r="112">
          <cell r="A112">
            <v>61</v>
          </cell>
          <cell r="B112">
            <v>1</v>
          </cell>
          <cell r="C112" t="str">
            <v>61-1</v>
          </cell>
          <cell r="D112">
            <v>44</v>
          </cell>
          <cell r="E112">
            <v>1</v>
          </cell>
          <cell r="F112" t="str">
            <v>44-1</v>
          </cell>
          <cell r="G112">
            <v>114</v>
          </cell>
          <cell r="H112"/>
          <cell r="I112" t="str">
            <v>前橋市</v>
          </cell>
          <cell r="J112" t="str">
            <v>前橋市</v>
          </cell>
          <cell r="K112" t="str">
            <v>下阿内町</v>
          </cell>
          <cell r="L112" t="str">
            <v/>
          </cell>
          <cell r="M112" t="str">
            <v>２１４－１</v>
          </cell>
          <cell r="N112" t="str">
            <v>田</v>
          </cell>
          <cell r="O112" t="str">
            <v>水田</v>
          </cell>
          <cell r="P112">
            <v>1006</v>
          </cell>
          <cell r="Q112">
            <v>1006</v>
          </cell>
          <cell r="R112"/>
          <cell r="S112"/>
          <cell r="T112" t="str">
            <v>個人</v>
          </cell>
          <cell r="U112" t="str">
            <v>中村　昇</v>
          </cell>
          <cell r="V112" t="str">
            <v>379-2143</v>
          </cell>
          <cell r="W112" t="str">
            <v>前橋市新堀町４３８</v>
          </cell>
          <cell r="X112" t="str">
            <v>027-265-1568</v>
          </cell>
          <cell r="Y112" t="str">
            <v/>
          </cell>
          <cell r="Z112">
            <v>44713</v>
          </cell>
          <cell r="AA112">
            <v>48365</v>
          </cell>
          <cell r="AB112">
            <v>9</v>
          </cell>
          <cell r="AC112" t="str">
            <v>一括方式</v>
          </cell>
          <cell r="AD112"/>
          <cell r="AE112">
            <v>0</v>
          </cell>
          <cell r="AF112">
            <v>0</v>
          </cell>
          <cell r="AG112"/>
          <cell r="AH112" t="str">
            <v/>
          </cell>
          <cell r="AI112"/>
          <cell r="AJ112"/>
          <cell r="AK112"/>
          <cell r="AL112"/>
          <cell r="AM112"/>
          <cell r="AN112"/>
          <cell r="AO112"/>
          <cell r="AP112"/>
          <cell r="AQ112"/>
          <cell r="AR112"/>
          <cell r="AS112"/>
          <cell r="AT112"/>
          <cell r="AU112"/>
          <cell r="AV112"/>
          <cell r="AW112"/>
          <cell r="AX112"/>
          <cell r="AY112"/>
          <cell r="AZ112"/>
          <cell r="BA112"/>
          <cell r="BB112" t="str">
            <v>2022</v>
          </cell>
          <cell r="BC112"/>
          <cell r="BD112" t="str">
            <v/>
          </cell>
          <cell r="BE112" t="str">
            <v>農事組合法人　新堀　代表理事　田村　光弘</v>
          </cell>
          <cell r="BF112" t="str">
            <v>379-2143</v>
          </cell>
          <cell r="BG112" t="str">
            <v>前橋市新堀町２３４－５</v>
          </cell>
          <cell r="BH112" t="str">
            <v>027-265-1562</v>
          </cell>
          <cell r="BI112" t="str">
            <v/>
          </cell>
          <cell r="BJ112">
            <v>44713</v>
          </cell>
          <cell r="BK112">
            <v>48365</v>
          </cell>
          <cell r="BL112">
            <v>9</v>
          </cell>
          <cell r="BM112" t="str">
            <v/>
          </cell>
          <cell r="BN112">
            <v>0</v>
          </cell>
          <cell r="BO112">
            <v>0</v>
          </cell>
          <cell r="BP112" t="str">
            <v/>
          </cell>
          <cell r="BQ112"/>
          <cell r="BR112"/>
          <cell r="BS112"/>
          <cell r="BT112"/>
          <cell r="BU112"/>
          <cell r="BV112"/>
          <cell r="BW112"/>
        </row>
        <row r="113">
          <cell r="A113">
            <v>61</v>
          </cell>
          <cell r="B113">
            <v>2</v>
          </cell>
          <cell r="C113" t="str">
            <v>61-2</v>
          </cell>
          <cell r="D113">
            <v>44</v>
          </cell>
          <cell r="E113">
            <v>2</v>
          </cell>
          <cell r="F113" t="str">
            <v>44-2</v>
          </cell>
          <cell r="G113">
            <v>115</v>
          </cell>
          <cell r="H113"/>
          <cell r="I113" t="str">
            <v>前橋市</v>
          </cell>
          <cell r="J113" t="str">
            <v>前橋市</v>
          </cell>
          <cell r="K113" t="str">
            <v>下阿内町</v>
          </cell>
          <cell r="L113" t="str">
            <v/>
          </cell>
          <cell r="M113" t="str">
            <v>２１５－１</v>
          </cell>
          <cell r="N113" t="str">
            <v>田</v>
          </cell>
          <cell r="O113" t="str">
            <v>水田</v>
          </cell>
          <cell r="P113">
            <v>2129</v>
          </cell>
          <cell r="Q113">
            <v>2129</v>
          </cell>
          <cell r="R113"/>
          <cell r="S113"/>
          <cell r="T113" t="str">
            <v>個人</v>
          </cell>
          <cell r="U113" t="str">
            <v>中村　昇</v>
          </cell>
          <cell r="V113" t="str">
            <v>379-2143</v>
          </cell>
          <cell r="W113" t="str">
            <v>前橋市新堀町４３８</v>
          </cell>
          <cell r="X113" t="str">
            <v>027-265-1568</v>
          </cell>
          <cell r="Y113" t="str">
            <v/>
          </cell>
          <cell r="Z113">
            <v>44713</v>
          </cell>
          <cell r="AA113">
            <v>48365</v>
          </cell>
          <cell r="AB113">
            <v>9</v>
          </cell>
          <cell r="AC113" t="str">
            <v>一括方式</v>
          </cell>
          <cell r="AD113"/>
          <cell r="AE113">
            <v>0</v>
          </cell>
          <cell r="AF113">
            <v>0</v>
          </cell>
          <cell r="AG113"/>
          <cell r="AH113" t="str">
            <v/>
          </cell>
          <cell r="AI113"/>
          <cell r="AJ113"/>
          <cell r="AK113"/>
          <cell r="AL113"/>
          <cell r="AM113"/>
          <cell r="AN113"/>
          <cell r="AO113"/>
          <cell r="AP113"/>
          <cell r="AQ113"/>
          <cell r="AR113"/>
          <cell r="AS113"/>
          <cell r="AT113"/>
          <cell r="AU113"/>
          <cell r="AV113"/>
          <cell r="AW113"/>
          <cell r="AX113"/>
          <cell r="AY113"/>
          <cell r="AZ113"/>
          <cell r="BA113"/>
          <cell r="BB113" t="str">
            <v>2022</v>
          </cell>
          <cell r="BC113"/>
          <cell r="BD113" t="str">
            <v/>
          </cell>
          <cell r="BE113" t="str">
            <v>農事組合法人　新堀　代表理事　田村　光弘</v>
          </cell>
          <cell r="BF113" t="str">
            <v>379-2143</v>
          </cell>
          <cell r="BG113" t="str">
            <v>前橋市新堀町２３４－５</v>
          </cell>
          <cell r="BH113" t="str">
            <v>027-265-1562</v>
          </cell>
          <cell r="BI113" t="str">
            <v/>
          </cell>
          <cell r="BJ113">
            <v>44713</v>
          </cell>
          <cell r="BK113">
            <v>48365</v>
          </cell>
          <cell r="BL113">
            <v>9</v>
          </cell>
          <cell r="BM113" t="str">
            <v/>
          </cell>
          <cell r="BN113">
            <v>0</v>
          </cell>
          <cell r="BO113">
            <v>0</v>
          </cell>
          <cell r="BP113" t="str">
            <v/>
          </cell>
          <cell r="BQ113"/>
          <cell r="BR113"/>
          <cell r="BS113"/>
          <cell r="BT113"/>
          <cell r="BU113"/>
          <cell r="BV113"/>
          <cell r="BW113"/>
        </row>
        <row r="114">
          <cell r="A114">
            <v>61</v>
          </cell>
          <cell r="B114">
            <v>3</v>
          </cell>
          <cell r="C114" t="str">
            <v>61-3</v>
          </cell>
          <cell r="D114">
            <v>44</v>
          </cell>
          <cell r="E114">
            <v>3</v>
          </cell>
          <cell r="F114" t="str">
            <v>44-3</v>
          </cell>
          <cell r="G114">
            <v>116</v>
          </cell>
          <cell r="H114"/>
          <cell r="I114" t="str">
            <v>前橋市</v>
          </cell>
          <cell r="J114" t="str">
            <v>前橋市</v>
          </cell>
          <cell r="K114" t="str">
            <v>下阿内町</v>
          </cell>
          <cell r="L114" t="str">
            <v/>
          </cell>
          <cell r="M114" t="str">
            <v>２１６－１</v>
          </cell>
          <cell r="N114" t="str">
            <v>田</v>
          </cell>
          <cell r="O114" t="str">
            <v>水田</v>
          </cell>
          <cell r="P114">
            <v>1385</v>
          </cell>
          <cell r="Q114">
            <v>1385</v>
          </cell>
          <cell r="R114"/>
          <cell r="S114"/>
          <cell r="T114" t="str">
            <v>個人</v>
          </cell>
          <cell r="U114" t="str">
            <v>中村　昇</v>
          </cell>
          <cell r="V114" t="str">
            <v>379-2143</v>
          </cell>
          <cell r="W114" t="str">
            <v>前橋市新堀町４３８</v>
          </cell>
          <cell r="X114" t="str">
            <v>027-265-1568</v>
          </cell>
          <cell r="Y114" t="str">
            <v/>
          </cell>
          <cell r="Z114">
            <v>44713</v>
          </cell>
          <cell r="AA114">
            <v>48365</v>
          </cell>
          <cell r="AB114">
            <v>9</v>
          </cell>
          <cell r="AC114" t="str">
            <v>一括方式</v>
          </cell>
          <cell r="AD114"/>
          <cell r="AE114">
            <v>0</v>
          </cell>
          <cell r="AF114">
            <v>0</v>
          </cell>
          <cell r="AG114"/>
          <cell r="AH114" t="str">
            <v/>
          </cell>
          <cell r="AI114"/>
          <cell r="AJ114"/>
          <cell r="AK114"/>
          <cell r="AL114"/>
          <cell r="AM114"/>
          <cell r="AN114"/>
          <cell r="AO114"/>
          <cell r="AP114"/>
          <cell r="AQ114"/>
          <cell r="AR114"/>
          <cell r="AS114"/>
          <cell r="AT114"/>
          <cell r="AU114"/>
          <cell r="AV114"/>
          <cell r="AW114"/>
          <cell r="AX114"/>
          <cell r="AY114"/>
          <cell r="AZ114"/>
          <cell r="BA114"/>
          <cell r="BB114" t="str">
            <v>2022</v>
          </cell>
          <cell r="BC114"/>
          <cell r="BD114" t="str">
            <v/>
          </cell>
          <cell r="BE114" t="str">
            <v>農事組合法人　新堀　代表理事　田村　光弘</v>
          </cell>
          <cell r="BF114" t="str">
            <v>379-2143</v>
          </cell>
          <cell r="BG114" t="str">
            <v>前橋市新堀町２３４－５</v>
          </cell>
          <cell r="BH114" t="str">
            <v>027-265-1562</v>
          </cell>
          <cell r="BI114" t="str">
            <v/>
          </cell>
          <cell r="BJ114">
            <v>44713</v>
          </cell>
          <cell r="BK114">
            <v>48365</v>
          </cell>
          <cell r="BL114">
            <v>9</v>
          </cell>
          <cell r="BM114" t="str">
            <v/>
          </cell>
          <cell r="BN114">
            <v>0</v>
          </cell>
          <cell r="BO114">
            <v>0</v>
          </cell>
          <cell r="BP114" t="str">
            <v/>
          </cell>
          <cell r="BQ114"/>
          <cell r="BR114"/>
          <cell r="BS114"/>
          <cell r="BT114"/>
          <cell r="BU114"/>
          <cell r="BV114"/>
          <cell r="BW114"/>
        </row>
        <row r="115">
          <cell r="A115">
            <v>61</v>
          </cell>
          <cell r="B115">
            <v>4</v>
          </cell>
          <cell r="C115" t="str">
            <v>61-4</v>
          </cell>
          <cell r="D115">
            <v>44</v>
          </cell>
          <cell r="E115">
            <v>4</v>
          </cell>
          <cell r="F115" t="str">
            <v>44-4</v>
          </cell>
          <cell r="G115">
            <v>117</v>
          </cell>
          <cell r="H115"/>
          <cell r="I115" t="str">
            <v>前橋市</v>
          </cell>
          <cell r="J115" t="str">
            <v>前橋市</v>
          </cell>
          <cell r="K115" t="str">
            <v>新堀町</v>
          </cell>
          <cell r="L115" t="str">
            <v/>
          </cell>
          <cell r="M115" t="str">
            <v>１４５－２</v>
          </cell>
          <cell r="N115" t="str">
            <v>田</v>
          </cell>
          <cell r="O115" t="str">
            <v>水田</v>
          </cell>
          <cell r="P115">
            <v>1651</v>
          </cell>
          <cell r="Q115">
            <v>1651</v>
          </cell>
          <cell r="R115"/>
          <cell r="S115"/>
          <cell r="T115" t="str">
            <v>個人</v>
          </cell>
          <cell r="U115" t="str">
            <v>中村　昇</v>
          </cell>
          <cell r="V115" t="str">
            <v>379-2143</v>
          </cell>
          <cell r="W115" t="str">
            <v>前橋市新堀町４３８</v>
          </cell>
          <cell r="X115" t="str">
            <v>027-265-1568</v>
          </cell>
          <cell r="Y115" t="str">
            <v/>
          </cell>
          <cell r="Z115">
            <v>44713</v>
          </cell>
          <cell r="AA115">
            <v>48365</v>
          </cell>
          <cell r="AB115">
            <v>9</v>
          </cell>
          <cell r="AC115" t="str">
            <v>一括方式</v>
          </cell>
          <cell r="AD115"/>
          <cell r="AE115">
            <v>0</v>
          </cell>
          <cell r="AF115">
            <v>0</v>
          </cell>
          <cell r="AG115"/>
          <cell r="AH115" t="str">
            <v/>
          </cell>
          <cell r="AI115"/>
          <cell r="AJ115"/>
          <cell r="AK115"/>
          <cell r="AL115"/>
          <cell r="AM115"/>
          <cell r="AN115"/>
          <cell r="AO115"/>
          <cell r="AP115"/>
          <cell r="AQ115"/>
          <cell r="AR115"/>
          <cell r="AS115"/>
          <cell r="AT115"/>
          <cell r="AU115"/>
          <cell r="AV115"/>
          <cell r="AW115"/>
          <cell r="AX115"/>
          <cell r="AY115"/>
          <cell r="AZ115"/>
          <cell r="BA115"/>
          <cell r="BB115" t="str">
            <v>2022</v>
          </cell>
          <cell r="BC115"/>
          <cell r="BD115" t="str">
            <v/>
          </cell>
          <cell r="BE115" t="str">
            <v>農事組合法人　新堀　代表理事　田村　光弘</v>
          </cell>
          <cell r="BF115" t="str">
            <v>379-2143</v>
          </cell>
          <cell r="BG115" t="str">
            <v>前橋市新堀町２３４－５</v>
          </cell>
          <cell r="BH115" t="str">
            <v>027-265-1562</v>
          </cell>
          <cell r="BI115" t="str">
            <v/>
          </cell>
          <cell r="BJ115">
            <v>44713</v>
          </cell>
          <cell r="BK115">
            <v>48365</v>
          </cell>
          <cell r="BL115">
            <v>9</v>
          </cell>
          <cell r="BM115" t="str">
            <v/>
          </cell>
          <cell r="BN115">
            <v>0</v>
          </cell>
          <cell r="BO115">
            <v>0</v>
          </cell>
          <cell r="BP115" t="str">
            <v/>
          </cell>
          <cell r="BQ115"/>
          <cell r="BR115"/>
          <cell r="BS115"/>
          <cell r="BT115"/>
          <cell r="BU115"/>
          <cell r="BV115"/>
          <cell r="BW115"/>
        </row>
        <row r="116">
          <cell r="A116">
            <v>61</v>
          </cell>
          <cell r="B116">
            <v>5</v>
          </cell>
          <cell r="C116" t="str">
            <v>61-5</v>
          </cell>
          <cell r="D116">
            <v>44</v>
          </cell>
          <cell r="E116">
            <v>5</v>
          </cell>
          <cell r="F116" t="str">
            <v>44-5</v>
          </cell>
          <cell r="G116">
            <v>118</v>
          </cell>
          <cell r="H116"/>
          <cell r="I116" t="str">
            <v>前橋市</v>
          </cell>
          <cell r="J116" t="str">
            <v>前橋市</v>
          </cell>
          <cell r="K116" t="str">
            <v>新堀町</v>
          </cell>
          <cell r="L116" t="str">
            <v/>
          </cell>
          <cell r="M116" t="str">
            <v>１６３－１</v>
          </cell>
          <cell r="N116" t="str">
            <v>田</v>
          </cell>
          <cell r="O116" t="str">
            <v>水田</v>
          </cell>
          <cell r="P116">
            <v>2949</v>
          </cell>
          <cell r="Q116">
            <v>2949</v>
          </cell>
          <cell r="R116"/>
          <cell r="S116"/>
          <cell r="T116" t="str">
            <v>個人</v>
          </cell>
          <cell r="U116" t="str">
            <v>中村　昇</v>
          </cell>
          <cell r="V116" t="str">
            <v>379-2143</v>
          </cell>
          <cell r="W116" t="str">
            <v>前橋市新堀町４３８</v>
          </cell>
          <cell r="X116" t="str">
            <v>027-265-1568</v>
          </cell>
          <cell r="Y116" t="str">
            <v/>
          </cell>
          <cell r="Z116">
            <v>44713</v>
          </cell>
          <cell r="AA116">
            <v>48365</v>
          </cell>
          <cell r="AB116">
            <v>9</v>
          </cell>
          <cell r="AC116" t="str">
            <v>一括方式</v>
          </cell>
          <cell r="AD116"/>
          <cell r="AE116">
            <v>0</v>
          </cell>
          <cell r="AF116">
            <v>0</v>
          </cell>
          <cell r="AG116"/>
          <cell r="AH116" t="str">
            <v/>
          </cell>
          <cell r="AI116"/>
          <cell r="AJ116"/>
          <cell r="AK116"/>
          <cell r="AL116"/>
          <cell r="AM116"/>
          <cell r="AN116"/>
          <cell r="AO116"/>
          <cell r="AP116"/>
          <cell r="AQ116"/>
          <cell r="AR116"/>
          <cell r="AS116"/>
          <cell r="AT116"/>
          <cell r="AU116"/>
          <cell r="AV116"/>
          <cell r="AW116"/>
          <cell r="AX116"/>
          <cell r="AY116"/>
          <cell r="AZ116"/>
          <cell r="BA116"/>
          <cell r="BB116" t="str">
            <v>2022</v>
          </cell>
          <cell r="BC116"/>
          <cell r="BD116" t="str">
            <v/>
          </cell>
          <cell r="BE116" t="str">
            <v>農事組合法人　新堀　代表理事　田村　光弘</v>
          </cell>
          <cell r="BF116" t="str">
            <v>379-2143</v>
          </cell>
          <cell r="BG116" t="str">
            <v>前橋市新堀町２３４－５</v>
          </cell>
          <cell r="BH116" t="str">
            <v>027-265-1562</v>
          </cell>
          <cell r="BI116" t="str">
            <v/>
          </cell>
          <cell r="BJ116">
            <v>44713</v>
          </cell>
          <cell r="BK116">
            <v>48365</v>
          </cell>
          <cell r="BL116">
            <v>9</v>
          </cell>
          <cell r="BM116" t="str">
            <v/>
          </cell>
          <cell r="BN116">
            <v>0</v>
          </cell>
          <cell r="BO116">
            <v>0</v>
          </cell>
          <cell r="BP116" t="str">
            <v/>
          </cell>
          <cell r="BQ116"/>
          <cell r="BR116"/>
          <cell r="BS116"/>
          <cell r="BT116"/>
          <cell r="BU116"/>
          <cell r="BV116"/>
          <cell r="BW116"/>
        </row>
        <row r="117">
          <cell r="A117">
            <v>61</v>
          </cell>
          <cell r="B117">
            <v>6</v>
          </cell>
          <cell r="C117" t="str">
            <v>61-6</v>
          </cell>
          <cell r="D117">
            <v>44</v>
          </cell>
          <cell r="E117">
            <v>6</v>
          </cell>
          <cell r="F117" t="str">
            <v>44-6</v>
          </cell>
          <cell r="G117">
            <v>119</v>
          </cell>
          <cell r="H117"/>
          <cell r="I117" t="str">
            <v>前橋市</v>
          </cell>
          <cell r="J117" t="str">
            <v>前橋市</v>
          </cell>
          <cell r="K117" t="str">
            <v>新堀町</v>
          </cell>
          <cell r="L117" t="str">
            <v/>
          </cell>
          <cell r="M117" t="str">
            <v>１６９－２</v>
          </cell>
          <cell r="N117" t="str">
            <v>田</v>
          </cell>
          <cell r="O117" t="str">
            <v>水田</v>
          </cell>
          <cell r="P117">
            <v>1004</v>
          </cell>
          <cell r="Q117">
            <v>1004</v>
          </cell>
          <cell r="R117"/>
          <cell r="S117"/>
          <cell r="T117" t="str">
            <v>個人</v>
          </cell>
          <cell r="U117" t="str">
            <v>中村　昇</v>
          </cell>
          <cell r="V117" t="str">
            <v>379-2143</v>
          </cell>
          <cell r="W117" t="str">
            <v>前橋市新堀町４３８</v>
          </cell>
          <cell r="X117" t="str">
            <v>027-265-1568</v>
          </cell>
          <cell r="Y117" t="str">
            <v/>
          </cell>
          <cell r="Z117">
            <v>44713</v>
          </cell>
          <cell r="AA117">
            <v>48365</v>
          </cell>
          <cell r="AB117">
            <v>9</v>
          </cell>
          <cell r="AC117" t="str">
            <v>一括方式</v>
          </cell>
          <cell r="AD117"/>
          <cell r="AE117">
            <v>0</v>
          </cell>
          <cell r="AF117">
            <v>0</v>
          </cell>
          <cell r="AG117"/>
          <cell r="AH117" t="str">
            <v/>
          </cell>
          <cell r="AI117"/>
          <cell r="AJ117"/>
          <cell r="AK117"/>
          <cell r="AL117"/>
          <cell r="AM117"/>
          <cell r="AN117"/>
          <cell r="AO117"/>
          <cell r="AP117"/>
          <cell r="AQ117"/>
          <cell r="AR117"/>
          <cell r="AS117"/>
          <cell r="AT117"/>
          <cell r="AU117"/>
          <cell r="AV117"/>
          <cell r="AW117"/>
          <cell r="AX117"/>
          <cell r="AY117"/>
          <cell r="AZ117"/>
          <cell r="BA117"/>
          <cell r="BB117" t="str">
            <v>2022</v>
          </cell>
          <cell r="BC117"/>
          <cell r="BD117" t="str">
            <v/>
          </cell>
          <cell r="BE117" t="str">
            <v>農事組合法人　新堀　代表理事　田村　光弘</v>
          </cell>
          <cell r="BF117" t="str">
            <v>379-2143</v>
          </cell>
          <cell r="BG117" t="str">
            <v>前橋市新堀町２３４－５</v>
          </cell>
          <cell r="BH117" t="str">
            <v>027-265-1562</v>
          </cell>
          <cell r="BI117" t="str">
            <v/>
          </cell>
          <cell r="BJ117">
            <v>44713</v>
          </cell>
          <cell r="BK117">
            <v>48365</v>
          </cell>
          <cell r="BL117">
            <v>9</v>
          </cell>
          <cell r="BM117" t="str">
            <v/>
          </cell>
          <cell r="BN117">
            <v>0</v>
          </cell>
          <cell r="BO117">
            <v>0</v>
          </cell>
          <cell r="BP117" t="str">
            <v/>
          </cell>
          <cell r="BQ117"/>
          <cell r="BR117"/>
          <cell r="BS117"/>
          <cell r="BT117"/>
          <cell r="BU117"/>
          <cell r="BV117"/>
          <cell r="BW117"/>
        </row>
        <row r="118">
          <cell r="A118">
            <v>62</v>
          </cell>
          <cell r="B118">
            <v>1</v>
          </cell>
          <cell r="C118" t="str">
            <v>62-1</v>
          </cell>
          <cell r="D118">
            <v>45</v>
          </cell>
          <cell r="E118">
            <v>1</v>
          </cell>
          <cell r="F118" t="str">
            <v>45-1</v>
          </cell>
          <cell r="G118">
            <v>121</v>
          </cell>
          <cell r="H118"/>
          <cell r="I118" t="str">
            <v>前橋市</v>
          </cell>
          <cell r="J118" t="str">
            <v>前橋市</v>
          </cell>
          <cell r="K118" t="str">
            <v>粕川町女渕</v>
          </cell>
          <cell r="L118" t="str">
            <v/>
          </cell>
          <cell r="M118" t="str">
            <v>１０１２－１</v>
          </cell>
          <cell r="N118" t="str">
            <v>田</v>
          </cell>
          <cell r="O118" t="str">
            <v>水田</v>
          </cell>
          <cell r="P118">
            <v>2774</v>
          </cell>
          <cell r="Q118">
            <v>2774</v>
          </cell>
          <cell r="R118"/>
          <cell r="S118"/>
          <cell r="T118" t="str">
            <v>個人</v>
          </cell>
          <cell r="U118" t="str">
            <v>中島　洋一</v>
          </cell>
          <cell r="V118" t="str">
            <v>371-0215</v>
          </cell>
          <cell r="W118" t="str">
            <v>前橋市粕川町深津４－４</v>
          </cell>
          <cell r="X118" t="str">
            <v>027-285-5068</v>
          </cell>
          <cell r="Y118" t="str">
            <v>080-1097-7081</v>
          </cell>
          <cell r="Z118">
            <v>44713</v>
          </cell>
          <cell r="AA118">
            <v>48365</v>
          </cell>
          <cell r="AB118">
            <v>10</v>
          </cell>
          <cell r="AC118" t="str">
            <v>一括方式</v>
          </cell>
          <cell r="AD118"/>
          <cell r="AE118">
            <v>2000</v>
          </cell>
          <cell r="AF118">
            <v>5548</v>
          </cell>
          <cell r="AG118"/>
          <cell r="AH118" t="str">
            <v/>
          </cell>
          <cell r="AI118"/>
          <cell r="AJ118"/>
          <cell r="AK118"/>
          <cell r="AL118"/>
          <cell r="AM118"/>
          <cell r="AN118"/>
          <cell r="AO118"/>
          <cell r="AP118"/>
          <cell r="AQ118"/>
          <cell r="AR118"/>
          <cell r="AS118"/>
          <cell r="AT118"/>
          <cell r="AU118"/>
          <cell r="AV118"/>
          <cell r="AW118"/>
          <cell r="AX118"/>
          <cell r="AY118"/>
          <cell r="AZ118"/>
          <cell r="BA118"/>
          <cell r="BB118" t="str">
            <v>2022</v>
          </cell>
          <cell r="BC118"/>
          <cell r="BD118" t="str">
            <v>農地所有適格法人</v>
          </cell>
          <cell r="BE118" t="str">
            <v>農事組合法人　深津　代表理事　田島　悦夫</v>
          </cell>
          <cell r="BF118" t="str">
            <v>371-0215</v>
          </cell>
          <cell r="BG118" t="str">
            <v>前橋市粕川町深津１９７７－３</v>
          </cell>
          <cell r="BH118" t="str">
            <v>027-285-3086</v>
          </cell>
          <cell r="BI118" t="str">
            <v/>
          </cell>
          <cell r="BJ118">
            <v>44713</v>
          </cell>
          <cell r="BK118">
            <v>48365</v>
          </cell>
          <cell r="BL118">
            <v>10</v>
          </cell>
          <cell r="BM118" t="str">
            <v/>
          </cell>
          <cell r="BN118">
            <v>2000</v>
          </cell>
          <cell r="BO118">
            <v>5548</v>
          </cell>
          <cell r="BP118" t="str">
            <v/>
          </cell>
          <cell r="BQ118"/>
          <cell r="BR118"/>
          <cell r="BS118"/>
          <cell r="BT118"/>
          <cell r="BU118"/>
          <cell r="BV118"/>
          <cell r="BW118"/>
        </row>
        <row r="119">
          <cell r="A119">
            <v>62</v>
          </cell>
          <cell r="B119">
            <v>2</v>
          </cell>
          <cell r="C119" t="str">
            <v>62-2</v>
          </cell>
          <cell r="D119">
            <v>45</v>
          </cell>
          <cell r="E119">
            <v>2</v>
          </cell>
          <cell r="F119" t="str">
            <v>45-2</v>
          </cell>
          <cell r="G119">
            <v>120</v>
          </cell>
          <cell r="H119"/>
          <cell r="I119" t="str">
            <v>前橋市</v>
          </cell>
          <cell r="J119" t="str">
            <v>前橋市</v>
          </cell>
          <cell r="K119" t="str">
            <v>粕川町女渕</v>
          </cell>
          <cell r="L119" t="str">
            <v/>
          </cell>
          <cell r="M119" t="str">
            <v>７６３</v>
          </cell>
          <cell r="N119" t="str">
            <v>田</v>
          </cell>
          <cell r="O119" t="str">
            <v>水田</v>
          </cell>
          <cell r="P119">
            <v>1776</v>
          </cell>
          <cell r="Q119">
            <v>1776</v>
          </cell>
          <cell r="R119"/>
          <cell r="S119"/>
          <cell r="T119" t="str">
            <v>個人</v>
          </cell>
          <cell r="U119" t="str">
            <v>中島　洋一</v>
          </cell>
          <cell r="V119" t="str">
            <v>371-0215</v>
          </cell>
          <cell r="W119" t="str">
            <v>前橋市粕川町深津４－４</v>
          </cell>
          <cell r="X119" t="str">
            <v>027-285-5068</v>
          </cell>
          <cell r="Y119" t="str">
            <v>080-1097-7081</v>
          </cell>
          <cell r="Z119">
            <v>44713</v>
          </cell>
          <cell r="AA119">
            <v>48365</v>
          </cell>
          <cell r="AB119">
            <v>10</v>
          </cell>
          <cell r="AC119" t="str">
            <v>一括方式</v>
          </cell>
          <cell r="AD119"/>
          <cell r="AE119">
            <v>2000</v>
          </cell>
          <cell r="AF119">
            <v>3552</v>
          </cell>
          <cell r="AG119"/>
          <cell r="AH119" t="str">
            <v/>
          </cell>
          <cell r="AI119"/>
          <cell r="AJ119"/>
          <cell r="AK119"/>
          <cell r="AL119"/>
          <cell r="AM119"/>
          <cell r="AN119"/>
          <cell r="AO119"/>
          <cell r="AP119"/>
          <cell r="AQ119"/>
          <cell r="AR119"/>
          <cell r="AS119"/>
          <cell r="AT119"/>
          <cell r="AU119"/>
          <cell r="AV119"/>
          <cell r="AW119"/>
          <cell r="AX119"/>
          <cell r="AY119"/>
          <cell r="AZ119"/>
          <cell r="BA119"/>
          <cell r="BB119" t="str">
            <v>2022</v>
          </cell>
          <cell r="BC119"/>
          <cell r="BD119" t="str">
            <v>農地所有適格法人</v>
          </cell>
          <cell r="BE119" t="str">
            <v>農事組合法人　深津　代表理事　田島　悦夫</v>
          </cell>
          <cell r="BF119" t="str">
            <v>371-0215</v>
          </cell>
          <cell r="BG119" t="str">
            <v>前橋市粕川町深津１９７７－３</v>
          </cell>
          <cell r="BH119" t="str">
            <v>027-285-3086</v>
          </cell>
          <cell r="BI119" t="str">
            <v/>
          </cell>
          <cell r="BJ119">
            <v>44713</v>
          </cell>
          <cell r="BK119">
            <v>48365</v>
          </cell>
          <cell r="BL119">
            <v>10</v>
          </cell>
          <cell r="BM119" t="str">
            <v/>
          </cell>
          <cell r="BN119">
            <v>2000</v>
          </cell>
          <cell r="BO119">
            <v>3552</v>
          </cell>
          <cell r="BP119" t="str">
            <v/>
          </cell>
          <cell r="BQ119"/>
          <cell r="BR119"/>
          <cell r="BS119"/>
          <cell r="BT119"/>
          <cell r="BU119"/>
          <cell r="BV119"/>
          <cell r="BW119"/>
        </row>
        <row r="120">
          <cell r="A120">
            <v>63</v>
          </cell>
          <cell r="B120">
            <v>1</v>
          </cell>
          <cell r="C120" t="str">
            <v>63-1</v>
          </cell>
          <cell r="D120">
            <v>46</v>
          </cell>
          <cell r="E120">
            <v>1</v>
          </cell>
          <cell r="F120" t="str">
            <v>46-1</v>
          </cell>
          <cell r="G120">
            <v>122</v>
          </cell>
          <cell r="H120"/>
          <cell r="I120" t="str">
            <v>前橋市</v>
          </cell>
          <cell r="J120" t="str">
            <v>前橋市</v>
          </cell>
          <cell r="K120" t="str">
            <v>粕川町稲里</v>
          </cell>
          <cell r="L120" t="str">
            <v/>
          </cell>
          <cell r="M120" t="str">
            <v>２０</v>
          </cell>
          <cell r="N120" t="str">
            <v>畑</v>
          </cell>
          <cell r="O120" t="str">
            <v>普通畑</v>
          </cell>
          <cell r="P120">
            <v>3869</v>
          </cell>
          <cell r="Q120">
            <v>3869</v>
          </cell>
          <cell r="R120"/>
          <cell r="S120"/>
          <cell r="T120" t="str">
            <v>個人</v>
          </cell>
          <cell r="U120" t="str">
            <v>長岡　初江</v>
          </cell>
          <cell r="V120" t="str">
            <v>371-0242</v>
          </cell>
          <cell r="W120" t="str">
            <v>前橋市馬場町１９４</v>
          </cell>
          <cell r="X120" t="str">
            <v>000-000-0000</v>
          </cell>
          <cell r="Y120" t="str">
            <v>090-1692-0136</v>
          </cell>
          <cell r="Z120">
            <v>44713</v>
          </cell>
          <cell r="AA120">
            <v>48365</v>
          </cell>
          <cell r="AB120">
            <v>10</v>
          </cell>
          <cell r="AC120" t="str">
            <v>一括方式</v>
          </cell>
          <cell r="AD120"/>
          <cell r="AE120">
            <v>0</v>
          </cell>
          <cell r="AF120">
            <v>0</v>
          </cell>
          <cell r="AG120"/>
          <cell r="AH120" t="str">
            <v/>
          </cell>
          <cell r="AI120"/>
          <cell r="AJ120"/>
          <cell r="AK120"/>
          <cell r="AL120"/>
          <cell r="AM120"/>
          <cell r="AN120"/>
          <cell r="AO120"/>
          <cell r="AP120"/>
          <cell r="AQ120"/>
          <cell r="AR120"/>
          <cell r="AS120"/>
          <cell r="AT120"/>
          <cell r="AU120"/>
          <cell r="AV120"/>
          <cell r="AW120"/>
          <cell r="AX120"/>
          <cell r="AY120"/>
          <cell r="AZ120"/>
          <cell r="BA120"/>
          <cell r="BB120" t="str">
            <v>2022</v>
          </cell>
          <cell r="BC120"/>
          <cell r="BD120" t="str">
            <v>個人</v>
          </cell>
          <cell r="BE120" t="str">
            <v>田村　明人</v>
          </cell>
          <cell r="BF120" t="str">
            <v>371-0242</v>
          </cell>
          <cell r="BG120" t="str">
            <v>前橋市馬場町２７</v>
          </cell>
          <cell r="BH120" t="str">
            <v>027-283-5186</v>
          </cell>
          <cell r="BI120" t="str">
            <v>090-3330-9705</v>
          </cell>
          <cell r="BJ120">
            <v>44713</v>
          </cell>
          <cell r="BK120">
            <v>48365</v>
          </cell>
          <cell r="BL120">
            <v>10</v>
          </cell>
          <cell r="BM120" t="str">
            <v/>
          </cell>
          <cell r="BN120">
            <v>0</v>
          </cell>
          <cell r="BO120">
            <v>0</v>
          </cell>
          <cell r="BP120" t="str">
            <v/>
          </cell>
          <cell r="BQ120"/>
          <cell r="BR120"/>
          <cell r="BS120"/>
          <cell r="BT120"/>
          <cell r="BU120"/>
          <cell r="BV120"/>
          <cell r="BW120"/>
        </row>
        <row r="121">
          <cell r="A121">
            <v>64</v>
          </cell>
          <cell r="B121">
            <v>1</v>
          </cell>
          <cell r="C121" t="str">
            <v>64-1</v>
          </cell>
          <cell r="D121">
            <v>47</v>
          </cell>
          <cell r="E121">
            <v>1</v>
          </cell>
          <cell r="F121" t="str">
            <v>47-1</v>
          </cell>
          <cell r="G121">
            <v>123</v>
          </cell>
          <cell r="H121"/>
          <cell r="I121" t="str">
            <v>前橋市</v>
          </cell>
          <cell r="J121" t="str">
            <v>前橋市</v>
          </cell>
          <cell r="K121" t="str">
            <v>青柳町</v>
          </cell>
          <cell r="L121" t="str">
            <v/>
          </cell>
          <cell r="M121" t="str">
            <v>４－３</v>
          </cell>
          <cell r="N121" t="str">
            <v>畑</v>
          </cell>
          <cell r="O121" t="str">
            <v>普通畑</v>
          </cell>
          <cell r="P121">
            <v>3665</v>
          </cell>
          <cell r="Q121">
            <v>3665</v>
          </cell>
          <cell r="R121"/>
          <cell r="S121"/>
          <cell r="T121" t="str">
            <v>個人</v>
          </cell>
          <cell r="U121" t="str">
            <v>田所　マサ</v>
          </cell>
          <cell r="V121" t="str">
            <v>371-0032</v>
          </cell>
          <cell r="W121" t="str">
            <v>前橋市若宮町３－１３－８</v>
          </cell>
          <cell r="X121" t="str">
            <v>027-231-1033</v>
          </cell>
          <cell r="Y121" t="str">
            <v>090-4701-0292</v>
          </cell>
          <cell r="Z121">
            <v>44713</v>
          </cell>
          <cell r="AA121">
            <v>48365</v>
          </cell>
          <cell r="AB121">
            <v>10</v>
          </cell>
          <cell r="AC121" t="str">
            <v>一括方式</v>
          </cell>
          <cell r="AD121"/>
          <cell r="AE121">
            <v>0</v>
          </cell>
          <cell r="AF121">
            <v>0</v>
          </cell>
          <cell r="AG121"/>
          <cell r="AH121" t="str">
            <v/>
          </cell>
          <cell r="AI121"/>
          <cell r="AJ121"/>
          <cell r="AK121"/>
          <cell r="AL121"/>
          <cell r="AM121"/>
          <cell r="AN121"/>
          <cell r="AO121"/>
          <cell r="AP121"/>
          <cell r="AQ121"/>
          <cell r="AR121"/>
          <cell r="AS121"/>
          <cell r="AT121"/>
          <cell r="AU121"/>
          <cell r="AV121"/>
          <cell r="AW121"/>
          <cell r="AX121"/>
          <cell r="AY121"/>
          <cell r="AZ121"/>
          <cell r="BA121"/>
          <cell r="BB121" t="str">
            <v>2022</v>
          </cell>
          <cell r="BC121"/>
          <cell r="BD121" t="str">
            <v>個人</v>
          </cell>
          <cell r="BE121" t="str">
            <v>渋川　勝三</v>
          </cell>
          <cell r="BF121" t="str">
            <v>379-2202</v>
          </cell>
          <cell r="BG121" t="str">
            <v>前橋市龍蔵寺町１３３</v>
          </cell>
          <cell r="BH121" t="str">
            <v>027-232-7170</v>
          </cell>
          <cell r="BI121" t="str">
            <v/>
          </cell>
          <cell r="BJ121">
            <v>44713</v>
          </cell>
          <cell r="BK121">
            <v>48365</v>
          </cell>
          <cell r="BL121">
            <v>10</v>
          </cell>
          <cell r="BM121" t="str">
            <v/>
          </cell>
          <cell r="BN121">
            <v>0</v>
          </cell>
          <cell r="BO121">
            <v>0</v>
          </cell>
          <cell r="BP121" t="str">
            <v/>
          </cell>
          <cell r="BQ121"/>
          <cell r="BR121"/>
          <cell r="BS121"/>
          <cell r="BT121"/>
          <cell r="BU121"/>
          <cell r="BV121"/>
          <cell r="BW121"/>
        </row>
        <row r="122">
          <cell r="A122">
            <v>65</v>
          </cell>
          <cell r="B122">
            <v>1</v>
          </cell>
          <cell r="C122" t="str">
            <v>65-1</v>
          </cell>
          <cell r="D122">
            <v>48</v>
          </cell>
          <cell r="E122">
            <v>1</v>
          </cell>
          <cell r="F122" t="str">
            <v>48-1</v>
          </cell>
          <cell r="G122">
            <v>124</v>
          </cell>
          <cell r="H122"/>
          <cell r="I122" t="str">
            <v>前橋市</v>
          </cell>
          <cell r="J122" t="str">
            <v>前橋市</v>
          </cell>
          <cell r="K122" t="str">
            <v>新堀町</v>
          </cell>
          <cell r="L122" t="str">
            <v/>
          </cell>
          <cell r="M122" t="str">
            <v>１３５</v>
          </cell>
          <cell r="N122" t="str">
            <v>田</v>
          </cell>
          <cell r="O122" t="str">
            <v>水田</v>
          </cell>
          <cell r="P122">
            <v>858</v>
          </cell>
          <cell r="Q122">
            <v>858</v>
          </cell>
          <cell r="R122"/>
          <cell r="S122"/>
          <cell r="T122" t="str">
            <v>個人</v>
          </cell>
          <cell r="U122" t="str">
            <v>田村　英子</v>
          </cell>
          <cell r="V122" t="str">
            <v>379-2143</v>
          </cell>
          <cell r="W122" t="str">
            <v>前橋市新堀町３４６</v>
          </cell>
          <cell r="X122" t="str">
            <v>027-265-1590</v>
          </cell>
          <cell r="Y122" t="str">
            <v/>
          </cell>
          <cell r="Z122">
            <v>44713</v>
          </cell>
          <cell r="AA122">
            <v>48365</v>
          </cell>
          <cell r="AB122">
            <v>9</v>
          </cell>
          <cell r="AC122" t="str">
            <v>一括方式</v>
          </cell>
          <cell r="AD122"/>
          <cell r="AE122">
            <v>0</v>
          </cell>
          <cell r="AF122">
            <v>0</v>
          </cell>
          <cell r="AG122"/>
          <cell r="AH122" t="str">
            <v/>
          </cell>
          <cell r="AI122"/>
          <cell r="AJ122"/>
          <cell r="AK122"/>
          <cell r="AL122"/>
          <cell r="AM122"/>
          <cell r="AN122"/>
          <cell r="AO122"/>
          <cell r="AP122"/>
          <cell r="AQ122"/>
          <cell r="AR122"/>
          <cell r="AS122"/>
          <cell r="AT122"/>
          <cell r="AU122"/>
          <cell r="AV122"/>
          <cell r="AW122"/>
          <cell r="AX122"/>
          <cell r="AY122"/>
          <cell r="AZ122"/>
          <cell r="BA122"/>
          <cell r="BB122" t="str">
            <v>2022</v>
          </cell>
          <cell r="BC122"/>
          <cell r="BD122" t="str">
            <v/>
          </cell>
          <cell r="BE122" t="str">
            <v>農事組合法人　新堀　代表理事　田村　光弘</v>
          </cell>
          <cell r="BF122" t="str">
            <v>379-2143</v>
          </cell>
          <cell r="BG122" t="str">
            <v>前橋市新堀町２３４－５</v>
          </cell>
          <cell r="BH122" t="str">
            <v>027-265-1562</v>
          </cell>
          <cell r="BI122" t="str">
            <v/>
          </cell>
          <cell r="BJ122">
            <v>44713</v>
          </cell>
          <cell r="BK122">
            <v>48365</v>
          </cell>
          <cell r="BL122">
            <v>9</v>
          </cell>
          <cell r="BM122" t="str">
            <v/>
          </cell>
          <cell r="BN122">
            <v>0</v>
          </cell>
          <cell r="BO122">
            <v>0</v>
          </cell>
          <cell r="BP122" t="str">
            <v/>
          </cell>
          <cell r="BQ122"/>
          <cell r="BR122"/>
          <cell r="BS122"/>
          <cell r="BT122"/>
          <cell r="BU122"/>
          <cell r="BV122"/>
          <cell r="BW122"/>
        </row>
        <row r="123">
          <cell r="A123">
            <v>65</v>
          </cell>
          <cell r="B123">
            <v>2</v>
          </cell>
          <cell r="C123" t="str">
            <v>65-2</v>
          </cell>
          <cell r="D123">
            <v>48</v>
          </cell>
          <cell r="E123">
            <v>2</v>
          </cell>
          <cell r="F123" t="str">
            <v>48-2</v>
          </cell>
          <cell r="G123">
            <v>125</v>
          </cell>
          <cell r="H123"/>
          <cell r="I123" t="str">
            <v>前橋市</v>
          </cell>
          <cell r="J123" t="str">
            <v>前橋市</v>
          </cell>
          <cell r="K123" t="str">
            <v>新堀町</v>
          </cell>
          <cell r="L123" t="str">
            <v/>
          </cell>
          <cell r="M123" t="str">
            <v>１６８－１</v>
          </cell>
          <cell r="N123" t="str">
            <v>田</v>
          </cell>
          <cell r="O123" t="str">
            <v>水田</v>
          </cell>
          <cell r="P123">
            <v>3470</v>
          </cell>
          <cell r="Q123">
            <v>3470</v>
          </cell>
          <cell r="R123"/>
          <cell r="S123"/>
          <cell r="T123" t="str">
            <v>個人</v>
          </cell>
          <cell r="U123" t="str">
            <v>田村　英子</v>
          </cell>
          <cell r="V123" t="str">
            <v>379-2143</v>
          </cell>
          <cell r="W123" t="str">
            <v>前橋市新堀町３４６</v>
          </cell>
          <cell r="X123" t="str">
            <v>027-265-1590</v>
          </cell>
          <cell r="Y123" t="str">
            <v/>
          </cell>
          <cell r="Z123">
            <v>44713</v>
          </cell>
          <cell r="AA123">
            <v>48365</v>
          </cell>
          <cell r="AB123">
            <v>9</v>
          </cell>
          <cell r="AC123" t="str">
            <v>一括方式</v>
          </cell>
          <cell r="AD123"/>
          <cell r="AE123">
            <v>0</v>
          </cell>
          <cell r="AF123">
            <v>0</v>
          </cell>
          <cell r="AG123"/>
          <cell r="AH123" t="str">
            <v/>
          </cell>
          <cell r="AI123"/>
          <cell r="AJ123"/>
          <cell r="AK123"/>
          <cell r="AL123"/>
          <cell r="AM123"/>
          <cell r="AN123"/>
          <cell r="AO123"/>
          <cell r="AP123"/>
          <cell r="AQ123"/>
          <cell r="AR123"/>
          <cell r="AS123"/>
          <cell r="AT123"/>
          <cell r="AU123"/>
          <cell r="AV123"/>
          <cell r="AW123"/>
          <cell r="AX123"/>
          <cell r="AY123"/>
          <cell r="AZ123"/>
          <cell r="BA123"/>
          <cell r="BB123" t="str">
            <v>2022</v>
          </cell>
          <cell r="BC123"/>
          <cell r="BD123" t="str">
            <v/>
          </cell>
          <cell r="BE123" t="str">
            <v>農事組合法人　新堀　代表理事　田村　光弘</v>
          </cell>
          <cell r="BF123" t="str">
            <v>379-2143</v>
          </cell>
          <cell r="BG123" t="str">
            <v>前橋市新堀町２３４－５</v>
          </cell>
          <cell r="BH123" t="str">
            <v>027-265-1562</v>
          </cell>
          <cell r="BI123" t="str">
            <v/>
          </cell>
          <cell r="BJ123">
            <v>44713</v>
          </cell>
          <cell r="BK123">
            <v>48365</v>
          </cell>
          <cell r="BL123">
            <v>9</v>
          </cell>
          <cell r="BM123" t="str">
            <v/>
          </cell>
          <cell r="BN123">
            <v>0</v>
          </cell>
          <cell r="BO123">
            <v>0</v>
          </cell>
          <cell r="BP123" t="str">
            <v/>
          </cell>
          <cell r="BQ123"/>
          <cell r="BR123"/>
          <cell r="BS123"/>
          <cell r="BT123"/>
          <cell r="BU123"/>
          <cell r="BV123"/>
          <cell r="BW123"/>
        </row>
        <row r="124">
          <cell r="A124">
            <v>65</v>
          </cell>
          <cell r="B124">
            <v>3</v>
          </cell>
          <cell r="C124" t="str">
            <v>65-3</v>
          </cell>
          <cell r="D124">
            <v>48</v>
          </cell>
          <cell r="E124">
            <v>3</v>
          </cell>
          <cell r="F124" t="str">
            <v>48-3</v>
          </cell>
          <cell r="G124">
            <v>126</v>
          </cell>
          <cell r="H124"/>
          <cell r="I124" t="str">
            <v>前橋市</v>
          </cell>
          <cell r="J124" t="str">
            <v>前橋市</v>
          </cell>
          <cell r="K124" t="str">
            <v>新堀町</v>
          </cell>
          <cell r="L124" t="str">
            <v/>
          </cell>
          <cell r="M124" t="str">
            <v>１６９－１</v>
          </cell>
          <cell r="N124" t="str">
            <v>田</v>
          </cell>
          <cell r="O124" t="str">
            <v>水田</v>
          </cell>
          <cell r="P124">
            <v>1999</v>
          </cell>
          <cell r="Q124">
            <v>1999</v>
          </cell>
          <cell r="R124"/>
          <cell r="S124"/>
          <cell r="T124" t="str">
            <v>個人</v>
          </cell>
          <cell r="U124" t="str">
            <v>田村　英子</v>
          </cell>
          <cell r="V124" t="str">
            <v>379-2143</v>
          </cell>
          <cell r="W124" t="str">
            <v>前橋市新堀町３４６</v>
          </cell>
          <cell r="X124" t="str">
            <v>027-265-1590</v>
          </cell>
          <cell r="Y124" t="str">
            <v/>
          </cell>
          <cell r="Z124">
            <v>44713</v>
          </cell>
          <cell r="AA124">
            <v>48365</v>
          </cell>
          <cell r="AB124">
            <v>9</v>
          </cell>
          <cell r="AC124" t="str">
            <v>一括方式</v>
          </cell>
          <cell r="AD124"/>
          <cell r="AE124">
            <v>0</v>
          </cell>
          <cell r="AF124">
            <v>0</v>
          </cell>
          <cell r="AG124"/>
          <cell r="AH124" t="str">
            <v/>
          </cell>
          <cell r="AI124"/>
          <cell r="AJ124"/>
          <cell r="AK124"/>
          <cell r="AL124"/>
          <cell r="AM124"/>
          <cell r="AN124"/>
          <cell r="AO124"/>
          <cell r="AP124"/>
          <cell r="AQ124"/>
          <cell r="AR124"/>
          <cell r="AS124"/>
          <cell r="AT124"/>
          <cell r="AU124"/>
          <cell r="AV124"/>
          <cell r="AW124"/>
          <cell r="AX124"/>
          <cell r="AY124"/>
          <cell r="AZ124"/>
          <cell r="BA124"/>
          <cell r="BB124" t="str">
            <v>2022</v>
          </cell>
          <cell r="BC124"/>
          <cell r="BD124" t="str">
            <v/>
          </cell>
          <cell r="BE124" t="str">
            <v>農事組合法人　新堀　代表理事　田村　光弘</v>
          </cell>
          <cell r="BF124" t="str">
            <v>379-2143</v>
          </cell>
          <cell r="BG124" t="str">
            <v>前橋市新堀町２３４－５</v>
          </cell>
          <cell r="BH124" t="str">
            <v>027-265-1562</v>
          </cell>
          <cell r="BI124" t="str">
            <v/>
          </cell>
          <cell r="BJ124">
            <v>44713</v>
          </cell>
          <cell r="BK124">
            <v>48365</v>
          </cell>
          <cell r="BL124">
            <v>9</v>
          </cell>
          <cell r="BM124" t="str">
            <v/>
          </cell>
          <cell r="BN124">
            <v>0</v>
          </cell>
          <cell r="BO124">
            <v>0</v>
          </cell>
          <cell r="BP124" t="str">
            <v/>
          </cell>
          <cell r="BQ124"/>
          <cell r="BR124"/>
          <cell r="BS124"/>
          <cell r="BT124"/>
          <cell r="BU124"/>
          <cell r="BV124"/>
          <cell r="BW124"/>
        </row>
        <row r="125">
          <cell r="A125">
            <v>65</v>
          </cell>
          <cell r="B125">
            <v>4</v>
          </cell>
          <cell r="C125" t="str">
            <v>65-4</v>
          </cell>
          <cell r="D125">
            <v>48</v>
          </cell>
          <cell r="E125">
            <v>4</v>
          </cell>
          <cell r="F125" t="str">
            <v>48-4</v>
          </cell>
          <cell r="G125">
            <v>127</v>
          </cell>
          <cell r="H125"/>
          <cell r="I125" t="str">
            <v>前橋市</v>
          </cell>
          <cell r="J125" t="str">
            <v>前橋市</v>
          </cell>
          <cell r="K125" t="str">
            <v>新堀町</v>
          </cell>
          <cell r="L125" t="str">
            <v/>
          </cell>
          <cell r="M125" t="str">
            <v>３９８－１</v>
          </cell>
          <cell r="N125" t="str">
            <v>畑</v>
          </cell>
          <cell r="O125" t="str">
            <v>普通畑</v>
          </cell>
          <cell r="P125">
            <v>1164</v>
          </cell>
          <cell r="Q125">
            <v>1164</v>
          </cell>
          <cell r="R125"/>
          <cell r="S125"/>
          <cell r="T125" t="str">
            <v>個人</v>
          </cell>
          <cell r="U125" t="str">
            <v>田村　英子</v>
          </cell>
          <cell r="V125" t="str">
            <v>379-2143</v>
          </cell>
          <cell r="W125" t="str">
            <v>前橋市新堀町３４６</v>
          </cell>
          <cell r="X125" t="str">
            <v>027-265-1590</v>
          </cell>
          <cell r="Y125" t="str">
            <v/>
          </cell>
          <cell r="Z125">
            <v>44713</v>
          </cell>
          <cell r="AA125">
            <v>48365</v>
          </cell>
          <cell r="AB125">
            <v>9</v>
          </cell>
          <cell r="AC125" t="str">
            <v>一括方式</v>
          </cell>
          <cell r="AD125"/>
          <cell r="AE125">
            <v>0</v>
          </cell>
          <cell r="AF125">
            <v>0</v>
          </cell>
          <cell r="AG125"/>
          <cell r="AH125" t="str">
            <v/>
          </cell>
          <cell r="AI125"/>
          <cell r="AJ125"/>
          <cell r="AK125"/>
          <cell r="AL125"/>
          <cell r="AM125"/>
          <cell r="AN125"/>
          <cell r="AO125"/>
          <cell r="AP125"/>
          <cell r="AQ125"/>
          <cell r="AR125"/>
          <cell r="AS125"/>
          <cell r="AT125"/>
          <cell r="AU125"/>
          <cell r="AV125"/>
          <cell r="AW125"/>
          <cell r="AX125"/>
          <cell r="AY125"/>
          <cell r="AZ125"/>
          <cell r="BA125"/>
          <cell r="BB125" t="str">
            <v>2022</v>
          </cell>
          <cell r="BC125"/>
          <cell r="BD125" t="str">
            <v/>
          </cell>
          <cell r="BE125" t="str">
            <v>農事組合法人　新堀　代表理事　田村　光弘</v>
          </cell>
          <cell r="BF125" t="str">
            <v>379-2143</v>
          </cell>
          <cell r="BG125" t="str">
            <v>前橋市新堀町２３４－５</v>
          </cell>
          <cell r="BH125" t="str">
            <v>027-265-1562</v>
          </cell>
          <cell r="BI125" t="str">
            <v/>
          </cell>
          <cell r="BJ125">
            <v>44713</v>
          </cell>
          <cell r="BK125">
            <v>48365</v>
          </cell>
          <cell r="BL125">
            <v>9</v>
          </cell>
          <cell r="BM125" t="str">
            <v/>
          </cell>
          <cell r="BN125">
            <v>0</v>
          </cell>
          <cell r="BO125">
            <v>0</v>
          </cell>
          <cell r="BP125" t="str">
            <v/>
          </cell>
          <cell r="BQ125"/>
          <cell r="BR125"/>
          <cell r="BS125"/>
          <cell r="BT125"/>
          <cell r="BU125"/>
          <cell r="BV125"/>
          <cell r="BW125"/>
        </row>
        <row r="126">
          <cell r="A126">
            <v>66</v>
          </cell>
          <cell r="B126">
            <v>1</v>
          </cell>
          <cell r="C126" t="str">
            <v>66-1</v>
          </cell>
          <cell r="D126">
            <v>48</v>
          </cell>
          <cell r="E126">
            <v>5</v>
          </cell>
          <cell r="F126" t="str">
            <v>48-5</v>
          </cell>
          <cell r="G126">
            <v>128</v>
          </cell>
          <cell r="H126"/>
          <cell r="I126" t="str">
            <v>前橋市</v>
          </cell>
          <cell r="J126" t="str">
            <v>前橋市</v>
          </cell>
          <cell r="K126" t="str">
            <v>力丸町</v>
          </cell>
          <cell r="L126" t="str">
            <v/>
          </cell>
          <cell r="M126" t="str">
            <v>３６３－２</v>
          </cell>
          <cell r="N126" t="str">
            <v>田</v>
          </cell>
          <cell r="O126" t="str">
            <v>水田</v>
          </cell>
          <cell r="P126">
            <v>846</v>
          </cell>
          <cell r="Q126">
            <v>846</v>
          </cell>
          <cell r="R126"/>
          <cell r="S126"/>
          <cell r="T126" t="str">
            <v>個人</v>
          </cell>
          <cell r="U126" t="str">
            <v>田村　光弘</v>
          </cell>
          <cell r="V126" t="str">
            <v>379-2143</v>
          </cell>
          <cell r="W126" t="str">
            <v>前橋市新堀町２３４－５</v>
          </cell>
          <cell r="X126" t="str">
            <v>027-265-1562</v>
          </cell>
          <cell r="Y126" t="str">
            <v/>
          </cell>
          <cell r="Z126">
            <v>44713</v>
          </cell>
          <cell r="AA126">
            <v>48365</v>
          </cell>
          <cell r="AB126">
            <v>9</v>
          </cell>
          <cell r="AC126" t="str">
            <v>一括方式</v>
          </cell>
          <cell r="AD126"/>
          <cell r="AE126">
            <v>0</v>
          </cell>
          <cell r="AF126">
            <v>0</v>
          </cell>
          <cell r="AG126"/>
          <cell r="AH126" t="str">
            <v/>
          </cell>
          <cell r="AI126"/>
          <cell r="AJ126"/>
          <cell r="AK126"/>
          <cell r="AL126"/>
          <cell r="AM126"/>
          <cell r="AN126"/>
          <cell r="AO126"/>
          <cell r="AP126"/>
          <cell r="AQ126"/>
          <cell r="AR126"/>
          <cell r="AS126"/>
          <cell r="AT126"/>
          <cell r="AU126"/>
          <cell r="AV126"/>
          <cell r="AW126"/>
          <cell r="AX126"/>
          <cell r="AY126"/>
          <cell r="AZ126"/>
          <cell r="BA126"/>
          <cell r="BB126" t="str">
            <v>2022</v>
          </cell>
          <cell r="BC126"/>
          <cell r="BD126" t="str">
            <v/>
          </cell>
          <cell r="BE126" t="str">
            <v>農事組合法人　新堀　代表理事　田村　光弘</v>
          </cell>
          <cell r="BF126" t="str">
            <v>379-2143</v>
          </cell>
          <cell r="BG126" t="str">
            <v>前橋市新堀町２３４－５</v>
          </cell>
          <cell r="BH126" t="str">
            <v>027-265-1562</v>
          </cell>
          <cell r="BI126" t="str">
            <v/>
          </cell>
          <cell r="BJ126">
            <v>44713</v>
          </cell>
          <cell r="BK126">
            <v>48365</v>
          </cell>
          <cell r="BL126">
            <v>9</v>
          </cell>
          <cell r="BM126" t="str">
            <v/>
          </cell>
          <cell r="BN126">
            <v>0</v>
          </cell>
          <cell r="BO126">
            <v>0</v>
          </cell>
          <cell r="BP126" t="str">
            <v/>
          </cell>
          <cell r="BQ126"/>
          <cell r="BR126"/>
          <cell r="BS126"/>
          <cell r="BT126"/>
          <cell r="BU126"/>
          <cell r="BV126"/>
          <cell r="BW126"/>
        </row>
        <row r="127">
          <cell r="A127">
            <v>66</v>
          </cell>
          <cell r="B127">
            <v>2</v>
          </cell>
          <cell r="C127" t="str">
            <v>66-2</v>
          </cell>
          <cell r="D127">
            <v>48</v>
          </cell>
          <cell r="E127">
            <v>6</v>
          </cell>
          <cell r="F127" t="str">
            <v>48-6</v>
          </cell>
          <cell r="G127">
            <v>129</v>
          </cell>
          <cell r="H127"/>
          <cell r="I127" t="str">
            <v>前橋市</v>
          </cell>
          <cell r="J127" t="str">
            <v>前橋市</v>
          </cell>
          <cell r="K127" t="str">
            <v>力丸町</v>
          </cell>
          <cell r="L127" t="str">
            <v/>
          </cell>
          <cell r="M127" t="str">
            <v>３６４</v>
          </cell>
          <cell r="N127" t="str">
            <v>田</v>
          </cell>
          <cell r="O127" t="str">
            <v>水田</v>
          </cell>
          <cell r="P127">
            <v>2505</v>
          </cell>
          <cell r="Q127">
            <v>2505</v>
          </cell>
          <cell r="R127"/>
          <cell r="S127"/>
          <cell r="T127" t="str">
            <v>個人</v>
          </cell>
          <cell r="U127" t="str">
            <v>田村　光弘</v>
          </cell>
          <cell r="V127" t="str">
            <v>379-2143</v>
          </cell>
          <cell r="W127" t="str">
            <v>前橋市新堀町２３４－５</v>
          </cell>
          <cell r="X127" t="str">
            <v>027-265-1562</v>
          </cell>
          <cell r="Y127" t="str">
            <v/>
          </cell>
          <cell r="Z127">
            <v>44713</v>
          </cell>
          <cell r="AA127">
            <v>48365</v>
          </cell>
          <cell r="AB127">
            <v>9</v>
          </cell>
          <cell r="AC127" t="str">
            <v>一括方式</v>
          </cell>
          <cell r="AD127"/>
          <cell r="AE127">
            <v>0</v>
          </cell>
          <cell r="AF127">
            <v>0</v>
          </cell>
          <cell r="AG127"/>
          <cell r="AH127" t="str">
            <v/>
          </cell>
          <cell r="AI127"/>
          <cell r="AJ127"/>
          <cell r="AK127"/>
          <cell r="AL127"/>
          <cell r="AM127"/>
          <cell r="AN127"/>
          <cell r="AO127"/>
          <cell r="AP127"/>
          <cell r="AQ127"/>
          <cell r="AR127"/>
          <cell r="AS127"/>
          <cell r="AT127"/>
          <cell r="AU127"/>
          <cell r="AV127"/>
          <cell r="AW127"/>
          <cell r="AX127"/>
          <cell r="AY127"/>
          <cell r="AZ127"/>
          <cell r="BA127"/>
          <cell r="BB127" t="str">
            <v>2022</v>
          </cell>
          <cell r="BC127"/>
          <cell r="BD127" t="str">
            <v/>
          </cell>
          <cell r="BE127" t="str">
            <v>農事組合法人　新堀　代表理事　田村　光弘</v>
          </cell>
          <cell r="BF127" t="str">
            <v>379-2143</v>
          </cell>
          <cell r="BG127" t="str">
            <v>前橋市新堀町２３４－５</v>
          </cell>
          <cell r="BH127" t="str">
            <v>027-265-1562</v>
          </cell>
          <cell r="BI127" t="str">
            <v/>
          </cell>
          <cell r="BJ127">
            <v>44713</v>
          </cell>
          <cell r="BK127">
            <v>48365</v>
          </cell>
          <cell r="BL127">
            <v>9</v>
          </cell>
          <cell r="BM127" t="str">
            <v/>
          </cell>
          <cell r="BN127">
            <v>0</v>
          </cell>
          <cell r="BO127">
            <v>0</v>
          </cell>
          <cell r="BP127" t="str">
            <v/>
          </cell>
          <cell r="BQ127"/>
          <cell r="BR127"/>
          <cell r="BS127"/>
          <cell r="BT127"/>
          <cell r="BU127"/>
          <cell r="BV127"/>
          <cell r="BW127"/>
        </row>
        <row r="128">
          <cell r="A128">
            <v>66</v>
          </cell>
          <cell r="B128">
            <v>3</v>
          </cell>
          <cell r="C128" t="str">
            <v>66-3</v>
          </cell>
          <cell r="D128">
            <v>48</v>
          </cell>
          <cell r="E128">
            <v>7</v>
          </cell>
          <cell r="F128" t="str">
            <v>48-7</v>
          </cell>
          <cell r="G128">
            <v>130</v>
          </cell>
          <cell r="H128"/>
          <cell r="I128" t="str">
            <v>前橋市</v>
          </cell>
          <cell r="J128" t="str">
            <v>前橋市</v>
          </cell>
          <cell r="K128" t="str">
            <v>力丸町</v>
          </cell>
          <cell r="L128" t="str">
            <v/>
          </cell>
          <cell r="M128" t="str">
            <v>３８８－１</v>
          </cell>
          <cell r="N128" t="str">
            <v>田</v>
          </cell>
          <cell r="O128" t="str">
            <v>水田</v>
          </cell>
          <cell r="P128">
            <v>2359</v>
          </cell>
          <cell r="Q128">
            <v>2359</v>
          </cell>
          <cell r="R128"/>
          <cell r="S128"/>
          <cell r="T128" t="str">
            <v>個人</v>
          </cell>
          <cell r="U128" t="str">
            <v>田村　光弘</v>
          </cell>
          <cell r="V128" t="str">
            <v>379-2143</v>
          </cell>
          <cell r="W128" t="str">
            <v>前橋市新堀町２３４－５</v>
          </cell>
          <cell r="X128" t="str">
            <v>027-265-1562</v>
          </cell>
          <cell r="Y128" t="str">
            <v/>
          </cell>
          <cell r="Z128">
            <v>44713</v>
          </cell>
          <cell r="AA128">
            <v>48365</v>
          </cell>
          <cell r="AB128">
            <v>9</v>
          </cell>
          <cell r="AC128" t="str">
            <v>一括方式</v>
          </cell>
          <cell r="AD128"/>
          <cell r="AE128">
            <v>0</v>
          </cell>
          <cell r="AF128">
            <v>0</v>
          </cell>
          <cell r="AG128"/>
          <cell r="AH128" t="str">
            <v/>
          </cell>
          <cell r="AI128"/>
          <cell r="AJ128"/>
          <cell r="AK128"/>
          <cell r="AL128"/>
          <cell r="AM128"/>
          <cell r="AN128"/>
          <cell r="AO128"/>
          <cell r="AP128"/>
          <cell r="AQ128"/>
          <cell r="AR128"/>
          <cell r="AS128"/>
          <cell r="AT128"/>
          <cell r="AU128"/>
          <cell r="AV128"/>
          <cell r="AW128"/>
          <cell r="AX128"/>
          <cell r="AY128"/>
          <cell r="AZ128"/>
          <cell r="BA128"/>
          <cell r="BB128" t="str">
            <v>2022</v>
          </cell>
          <cell r="BC128"/>
          <cell r="BD128" t="str">
            <v/>
          </cell>
          <cell r="BE128" t="str">
            <v>農事組合法人　新堀　代表理事　田村　光弘</v>
          </cell>
          <cell r="BF128" t="str">
            <v>379-2143</v>
          </cell>
          <cell r="BG128" t="str">
            <v>前橋市新堀町２３４－５</v>
          </cell>
          <cell r="BH128" t="str">
            <v>027-265-1562</v>
          </cell>
          <cell r="BI128" t="str">
            <v/>
          </cell>
          <cell r="BJ128">
            <v>44713</v>
          </cell>
          <cell r="BK128">
            <v>48365</v>
          </cell>
          <cell r="BL128">
            <v>9</v>
          </cell>
          <cell r="BM128" t="str">
            <v/>
          </cell>
          <cell r="BN128">
            <v>0</v>
          </cell>
          <cell r="BO128">
            <v>0</v>
          </cell>
          <cell r="BP128" t="str">
            <v/>
          </cell>
          <cell r="BQ128"/>
          <cell r="BR128"/>
          <cell r="BS128"/>
          <cell r="BT128"/>
          <cell r="BU128"/>
          <cell r="BV128"/>
          <cell r="BW128"/>
        </row>
        <row r="129">
          <cell r="A129">
            <v>67</v>
          </cell>
          <cell r="B129">
            <v>1</v>
          </cell>
          <cell r="C129" t="str">
            <v>67-1</v>
          </cell>
          <cell r="D129">
            <v>48</v>
          </cell>
          <cell r="E129">
            <v>8</v>
          </cell>
          <cell r="F129" t="str">
            <v>48-8</v>
          </cell>
          <cell r="G129">
            <v>131</v>
          </cell>
          <cell r="H129"/>
          <cell r="I129" t="str">
            <v>前橋市</v>
          </cell>
          <cell r="J129" t="str">
            <v>前橋市</v>
          </cell>
          <cell r="K129" t="str">
            <v>新堀町</v>
          </cell>
          <cell r="L129" t="str">
            <v/>
          </cell>
          <cell r="M129" t="str">
            <v>１８１</v>
          </cell>
          <cell r="N129" t="str">
            <v>田</v>
          </cell>
          <cell r="O129" t="str">
            <v>水田</v>
          </cell>
          <cell r="P129">
            <v>2079</v>
          </cell>
          <cell r="Q129">
            <v>2079</v>
          </cell>
          <cell r="R129"/>
          <cell r="S129"/>
          <cell r="T129" t="str">
            <v>個人</v>
          </cell>
          <cell r="U129" t="str">
            <v>田村　初美</v>
          </cell>
          <cell r="V129" t="str">
            <v>379-2143</v>
          </cell>
          <cell r="W129" t="str">
            <v>前橋市新堀町３６３－１</v>
          </cell>
          <cell r="X129" t="str">
            <v>027-265-2423</v>
          </cell>
          <cell r="Y129" t="str">
            <v/>
          </cell>
          <cell r="Z129">
            <v>44713</v>
          </cell>
          <cell r="AA129">
            <v>48365</v>
          </cell>
          <cell r="AB129">
            <v>9</v>
          </cell>
          <cell r="AC129" t="str">
            <v>一括方式</v>
          </cell>
          <cell r="AD129"/>
          <cell r="AE129">
            <v>0</v>
          </cell>
          <cell r="AF129">
            <v>0</v>
          </cell>
          <cell r="AG129"/>
          <cell r="AH129" t="str">
            <v/>
          </cell>
          <cell r="AI129"/>
          <cell r="AJ129"/>
          <cell r="AK129"/>
          <cell r="AL129"/>
          <cell r="AM129"/>
          <cell r="AN129"/>
          <cell r="AO129"/>
          <cell r="AP129"/>
          <cell r="AQ129"/>
          <cell r="AR129"/>
          <cell r="AS129"/>
          <cell r="AT129"/>
          <cell r="AU129"/>
          <cell r="AV129"/>
          <cell r="AW129"/>
          <cell r="AX129"/>
          <cell r="AY129"/>
          <cell r="AZ129"/>
          <cell r="BA129"/>
          <cell r="BB129" t="str">
            <v>2022</v>
          </cell>
          <cell r="BC129"/>
          <cell r="BD129" t="str">
            <v/>
          </cell>
          <cell r="BE129" t="str">
            <v>農事組合法人　新堀　代表理事　田村　光弘</v>
          </cell>
          <cell r="BF129" t="str">
            <v>379-2143</v>
          </cell>
          <cell r="BG129" t="str">
            <v>前橋市新堀町２３４－５</v>
          </cell>
          <cell r="BH129" t="str">
            <v>027-265-1562</v>
          </cell>
          <cell r="BI129" t="str">
            <v/>
          </cell>
          <cell r="BJ129">
            <v>44713</v>
          </cell>
          <cell r="BK129">
            <v>48365</v>
          </cell>
          <cell r="BL129">
            <v>9</v>
          </cell>
          <cell r="BM129" t="str">
            <v/>
          </cell>
          <cell r="BN129">
            <v>0</v>
          </cell>
          <cell r="BO129">
            <v>0</v>
          </cell>
          <cell r="BP129" t="str">
            <v/>
          </cell>
          <cell r="BQ129"/>
          <cell r="BR129"/>
          <cell r="BS129"/>
          <cell r="BT129"/>
          <cell r="BU129"/>
          <cell r="BV129"/>
          <cell r="BW129"/>
        </row>
        <row r="130">
          <cell r="A130">
            <v>68</v>
          </cell>
          <cell r="B130">
            <v>1</v>
          </cell>
          <cell r="C130" t="str">
            <v>68-1</v>
          </cell>
          <cell r="D130">
            <v>48</v>
          </cell>
          <cell r="E130">
            <v>9</v>
          </cell>
          <cell r="F130" t="str">
            <v>48-9</v>
          </cell>
          <cell r="G130">
            <v>132</v>
          </cell>
          <cell r="H130"/>
          <cell r="I130" t="str">
            <v>前橋市</v>
          </cell>
          <cell r="J130" t="str">
            <v>前橋市</v>
          </cell>
          <cell r="K130" t="str">
            <v>新堀町</v>
          </cell>
          <cell r="L130" t="str">
            <v/>
          </cell>
          <cell r="M130" t="str">
            <v>１３８－２</v>
          </cell>
          <cell r="N130" t="str">
            <v>田</v>
          </cell>
          <cell r="O130" t="str">
            <v>水田</v>
          </cell>
          <cell r="P130">
            <v>656</v>
          </cell>
          <cell r="Q130">
            <v>656</v>
          </cell>
          <cell r="R130"/>
          <cell r="S130"/>
          <cell r="T130" t="str">
            <v>個人</v>
          </cell>
          <cell r="U130" t="str">
            <v>田村　誠一</v>
          </cell>
          <cell r="V130" t="str">
            <v>379-2143</v>
          </cell>
          <cell r="W130" t="str">
            <v>前橋市新堀町３６３－１</v>
          </cell>
          <cell r="X130" t="str">
            <v>027-265-2423</v>
          </cell>
          <cell r="Y130" t="str">
            <v/>
          </cell>
          <cell r="Z130">
            <v>44713</v>
          </cell>
          <cell r="AA130">
            <v>48365</v>
          </cell>
          <cell r="AB130">
            <v>9</v>
          </cell>
          <cell r="AC130" t="str">
            <v>一括方式</v>
          </cell>
          <cell r="AD130"/>
          <cell r="AE130">
            <v>0</v>
          </cell>
          <cell r="AF130">
            <v>0</v>
          </cell>
          <cell r="AG130"/>
          <cell r="AH130" t="str">
            <v/>
          </cell>
          <cell r="AI130"/>
          <cell r="AJ130"/>
          <cell r="AK130"/>
          <cell r="AL130"/>
          <cell r="AM130"/>
          <cell r="AN130"/>
          <cell r="AO130"/>
          <cell r="AP130"/>
          <cell r="AQ130"/>
          <cell r="AR130"/>
          <cell r="AS130"/>
          <cell r="AT130"/>
          <cell r="AU130"/>
          <cell r="AV130"/>
          <cell r="AW130"/>
          <cell r="AX130"/>
          <cell r="AY130"/>
          <cell r="AZ130"/>
          <cell r="BA130"/>
          <cell r="BB130" t="str">
            <v>2022</v>
          </cell>
          <cell r="BC130"/>
          <cell r="BD130" t="str">
            <v/>
          </cell>
          <cell r="BE130" t="str">
            <v>農事組合法人　新堀　代表理事　田村　光弘</v>
          </cell>
          <cell r="BF130" t="str">
            <v>379-2143</v>
          </cell>
          <cell r="BG130" t="str">
            <v>前橋市新堀町２３４－５</v>
          </cell>
          <cell r="BH130" t="str">
            <v>027-265-1562</v>
          </cell>
          <cell r="BI130" t="str">
            <v/>
          </cell>
          <cell r="BJ130">
            <v>44713</v>
          </cell>
          <cell r="BK130">
            <v>48365</v>
          </cell>
          <cell r="BL130">
            <v>9</v>
          </cell>
          <cell r="BM130" t="str">
            <v/>
          </cell>
          <cell r="BN130">
            <v>0</v>
          </cell>
          <cell r="BO130">
            <v>0</v>
          </cell>
          <cell r="BP130" t="str">
            <v/>
          </cell>
          <cell r="BQ130"/>
          <cell r="BR130"/>
          <cell r="BS130"/>
          <cell r="BT130"/>
          <cell r="BU130"/>
          <cell r="BV130"/>
          <cell r="BW130"/>
        </row>
        <row r="131">
          <cell r="A131">
            <v>68</v>
          </cell>
          <cell r="B131">
            <v>2</v>
          </cell>
          <cell r="C131" t="str">
            <v>68-2</v>
          </cell>
          <cell r="D131">
            <v>48</v>
          </cell>
          <cell r="E131">
            <v>10</v>
          </cell>
          <cell r="F131" t="str">
            <v>48-10</v>
          </cell>
          <cell r="G131">
            <v>133</v>
          </cell>
          <cell r="H131"/>
          <cell r="I131" t="str">
            <v>前橋市</v>
          </cell>
          <cell r="J131" t="str">
            <v>前橋市</v>
          </cell>
          <cell r="K131" t="str">
            <v>新堀町</v>
          </cell>
          <cell r="L131" t="str">
            <v/>
          </cell>
          <cell r="M131" t="str">
            <v>１４４</v>
          </cell>
          <cell r="N131" t="str">
            <v>田</v>
          </cell>
          <cell r="O131" t="str">
            <v>水田</v>
          </cell>
          <cell r="P131">
            <v>3013</v>
          </cell>
          <cell r="Q131">
            <v>3013</v>
          </cell>
          <cell r="R131"/>
          <cell r="S131"/>
          <cell r="T131" t="str">
            <v>個人</v>
          </cell>
          <cell r="U131" t="str">
            <v>田村　誠一</v>
          </cell>
          <cell r="V131" t="str">
            <v>379-2143</v>
          </cell>
          <cell r="W131" t="str">
            <v>前橋市新堀町３６３－１</v>
          </cell>
          <cell r="X131" t="str">
            <v>027-265-2423</v>
          </cell>
          <cell r="Y131" t="str">
            <v/>
          </cell>
          <cell r="Z131">
            <v>44713</v>
          </cell>
          <cell r="AA131">
            <v>48365</v>
          </cell>
          <cell r="AB131">
            <v>9</v>
          </cell>
          <cell r="AC131" t="str">
            <v>一括方式</v>
          </cell>
          <cell r="AD131"/>
          <cell r="AE131">
            <v>0</v>
          </cell>
          <cell r="AF131">
            <v>0</v>
          </cell>
          <cell r="AG131"/>
          <cell r="AH131" t="str">
            <v/>
          </cell>
          <cell r="AI131"/>
          <cell r="AJ131"/>
          <cell r="AK131"/>
          <cell r="AL131"/>
          <cell r="AM131"/>
          <cell r="AN131"/>
          <cell r="AO131"/>
          <cell r="AP131"/>
          <cell r="AQ131"/>
          <cell r="AR131"/>
          <cell r="AS131"/>
          <cell r="AT131"/>
          <cell r="AU131"/>
          <cell r="AV131"/>
          <cell r="AW131"/>
          <cell r="AX131"/>
          <cell r="AY131"/>
          <cell r="AZ131"/>
          <cell r="BA131"/>
          <cell r="BB131" t="str">
            <v>2022</v>
          </cell>
          <cell r="BC131"/>
          <cell r="BD131" t="str">
            <v/>
          </cell>
          <cell r="BE131" t="str">
            <v>農事組合法人　新堀　代表理事　田村　光弘</v>
          </cell>
          <cell r="BF131" t="str">
            <v>379-2143</v>
          </cell>
          <cell r="BG131" t="str">
            <v>前橋市新堀町２３４－５</v>
          </cell>
          <cell r="BH131" t="str">
            <v>027-265-1562</v>
          </cell>
          <cell r="BI131" t="str">
            <v/>
          </cell>
          <cell r="BJ131">
            <v>44713</v>
          </cell>
          <cell r="BK131">
            <v>48365</v>
          </cell>
          <cell r="BL131">
            <v>9</v>
          </cell>
          <cell r="BM131" t="str">
            <v/>
          </cell>
          <cell r="BN131">
            <v>0</v>
          </cell>
          <cell r="BO131">
            <v>0</v>
          </cell>
          <cell r="BP131" t="str">
            <v/>
          </cell>
          <cell r="BQ131"/>
          <cell r="BR131"/>
          <cell r="BS131"/>
          <cell r="BT131"/>
          <cell r="BU131"/>
          <cell r="BV131"/>
          <cell r="BW131"/>
        </row>
        <row r="132">
          <cell r="A132">
            <v>69</v>
          </cell>
          <cell r="B132">
            <v>1</v>
          </cell>
          <cell r="C132" t="str">
            <v>69-1</v>
          </cell>
          <cell r="D132">
            <v>48</v>
          </cell>
          <cell r="E132">
            <v>11</v>
          </cell>
          <cell r="F132" t="str">
            <v>48-11</v>
          </cell>
          <cell r="G132">
            <v>134</v>
          </cell>
          <cell r="H132"/>
          <cell r="I132" t="str">
            <v>前橋市</v>
          </cell>
          <cell r="J132" t="str">
            <v>前橋市</v>
          </cell>
          <cell r="K132" t="str">
            <v>新堀町</v>
          </cell>
          <cell r="L132" t="str">
            <v/>
          </cell>
          <cell r="M132" t="str">
            <v>１５２</v>
          </cell>
          <cell r="N132" t="str">
            <v>田</v>
          </cell>
          <cell r="O132" t="str">
            <v>水田</v>
          </cell>
          <cell r="P132">
            <v>3026</v>
          </cell>
          <cell r="Q132">
            <v>3026</v>
          </cell>
          <cell r="R132"/>
          <cell r="S132"/>
          <cell r="T132" t="str">
            <v>個人</v>
          </cell>
          <cell r="U132" t="str">
            <v>田村　文康</v>
          </cell>
          <cell r="V132" t="str">
            <v>379-2143</v>
          </cell>
          <cell r="W132" t="str">
            <v>前橋市新堀町６１－３</v>
          </cell>
          <cell r="X132" t="str">
            <v>027-265-2012</v>
          </cell>
          <cell r="Y132" t="str">
            <v/>
          </cell>
          <cell r="Z132">
            <v>44713</v>
          </cell>
          <cell r="AA132">
            <v>48365</v>
          </cell>
          <cell r="AB132">
            <v>9</v>
          </cell>
          <cell r="AC132" t="str">
            <v>一括方式</v>
          </cell>
          <cell r="AD132"/>
          <cell r="AE132">
            <v>0</v>
          </cell>
          <cell r="AF132">
            <v>0</v>
          </cell>
          <cell r="AG132"/>
          <cell r="AH132" t="str">
            <v/>
          </cell>
          <cell r="AI132"/>
          <cell r="AJ132"/>
          <cell r="AK132"/>
          <cell r="AL132"/>
          <cell r="AM132"/>
          <cell r="AN132"/>
          <cell r="AO132"/>
          <cell r="AP132"/>
          <cell r="AQ132"/>
          <cell r="AR132"/>
          <cell r="AS132"/>
          <cell r="AT132"/>
          <cell r="AU132"/>
          <cell r="AV132"/>
          <cell r="AW132"/>
          <cell r="AX132"/>
          <cell r="AY132"/>
          <cell r="AZ132"/>
          <cell r="BA132"/>
          <cell r="BB132" t="str">
            <v>2022</v>
          </cell>
          <cell r="BC132"/>
          <cell r="BD132" t="str">
            <v/>
          </cell>
          <cell r="BE132" t="str">
            <v>農事組合法人　新堀　代表理事　田村　光弘</v>
          </cell>
          <cell r="BF132" t="str">
            <v>379-2143</v>
          </cell>
          <cell r="BG132" t="str">
            <v>前橋市新堀町２３４－５</v>
          </cell>
          <cell r="BH132" t="str">
            <v>027-265-1562</v>
          </cell>
          <cell r="BI132" t="str">
            <v/>
          </cell>
          <cell r="BJ132">
            <v>44713</v>
          </cell>
          <cell r="BK132">
            <v>48365</v>
          </cell>
          <cell r="BL132">
            <v>9</v>
          </cell>
          <cell r="BM132" t="str">
            <v/>
          </cell>
          <cell r="BN132">
            <v>0</v>
          </cell>
          <cell r="BO132">
            <v>0</v>
          </cell>
          <cell r="BP132" t="str">
            <v/>
          </cell>
          <cell r="BQ132"/>
          <cell r="BR132"/>
          <cell r="BS132"/>
          <cell r="BT132"/>
          <cell r="BU132"/>
          <cell r="BV132"/>
          <cell r="BW132"/>
        </row>
        <row r="133">
          <cell r="A133">
            <v>70</v>
          </cell>
          <cell r="B133">
            <v>1</v>
          </cell>
          <cell r="C133" t="str">
            <v>70-1</v>
          </cell>
          <cell r="D133">
            <v>49</v>
          </cell>
          <cell r="E133">
            <v>1</v>
          </cell>
          <cell r="F133" t="str">
            <v>49-1</v>
          </cell>
          <cell r="G133">
            <v>135</v>
          </cell>
          <cell r="H133"/>
          <cell r="I133" t="str">
            <v>前橋市</v>
          </cell>
          <cell r="J133" t="str">
            <v>前橋市</v>
          </cell>
          <cell r="K133" t="str">
            <v>亀里町</v>
          </cell>
          <cell r="L133" t="str">
            <v/>
          </cell>
          <cell r="M133" t="str">
            <v>１８－２</v>
          </cell>
          <cell r="N133" t="str">
            <v>田</v>
          </cell>
          <cell r="O133" t="str">
            <v>水田</v>
          </cell>
          <cell r="P133">
            <v>689</v>
          </cell>
          <cell r="Q133">
            <v>689</v>
          </cell>
          <cell r="R133"/>
          <cell r="S133"/>
          <cell r="T133" t="str">
            <v>個人</v>
          </cell>
          <cell r="U133" t="str">
            <v>田村　弥生</v>
          </cell>
          <cell r="V133" t="str">
            <v>370-0072</v>
          </cell>
          <cell r="W133" t="str">
            <v>高崎市大八木町９１３－５</v>
          </cell>
          <cell r="X133" t="str">
            <v>000-000-0000</v>
          </cell>
          <cell r="Y133" t="str">
            <v>080-1082-8250</v>
          </cell>
          <cell r="Z133">
            <v>44713</v>
          </cell>
          <cell r="AA133">
            <v>46538</v>
          </cell>
          <cell r="AB133">
            <v>4</v>
          </cell>
          <cell r="AC133" t="str">
            <v>一括方式</v>
          </cell>
          <cell r="AD133"/>
          <cell r="AE133">
            <v>4000</v>
          </cell>
          <cell r="AF133">
            <v>2756</v>
          </cell>
          <cell r="AG133"/>
          <cell r="AH133" t="str">
            <v/>
          </cell>
          <cell r="AI133"/>
          <cell r="AJ133"/>
          <cell r="AK133"/>
          <cell r="AL133"/>
          <cell r="AM133"/>
          <cell r="AN133"/>
          <cell r="AO133"/>
          <cell r="AP133"/>
          <cell r="AQ133"/>
          <cell r="AR133"/>
          <cell r="AS133"/>
          <cell r="AT133"/>
          <cell r="AU133"/>
          <cell r="AV133"/>
          <cell r="AW133"/>
          <cell r="AX133"/>
          <cell r="AY133"/>
          <cell r="AZ133"/>
          <cell r="BA133"/>
          <cell r="BB133" t="str">
            <v>2022</v>
          </cell>
          <cell r="BC133"/>
          <cell r="BD133" t="str">
            <v>農地所有適格法人</v>
          </cell>
          <cell r="BE133" t="str">
            <v>有限会社　三輪農園　代表取締役　三輪　民雄</v>
          </cell>
          <cell r="BF133" t="str">
            <v>379-2147</v>
          </cell>
          <cell r="BG133" t="str">
            <v>前橋市亀里町２２５</v>
          </cell>
          <cell r="BH133" t="str">
            <v>027-265-2376</v>
          </cell>
          <cell r="BI133" t="str">
            <v/>
          </cell>
          <cell r="BJ133">
            <v>44713</v>
          </cell>
          <cell r="BK133">
            <v>46538</v>
          </cell>
          <cell r="BL133">
            <v>4</v>
          </cell>
          <cell r="BM133" t="str">
            <v/>
          </cell>
          <cell r="BN133">
            <v>4000</v>
          </cell>
          <cell r="BO133">
            <v>2756</v>
          </cell>
          <cell r="BP133" t="str">
            <v/>
          </cell>
          <cell r="BQ133"/>
          <cell r="BR133"/>
          <cell r="BS133"/>
          <cell r="BT133"/>
          <cell r="BU133"/>
          <cell r="BV133"/>
          <cell r="BW133"/>
        </row>
        <row r="134">
          <cell r="A134">
            <v>70</v>
          </cell>
          <cell r="B134">
            <v>2</v>
          </cell>
          <cell r="C134" t="str">
            <v>70-2</v>
          </cell>
          <cell r="D134">
            <v>49</v>
          </cell>
          <cell r="E134">
            <v>2</v>
          </cell>
          <cell r="F134" t="str">
            <v>49-2</v>
          </cell>
          <cell r="G134">
            <v>136</v>
          </cell>
          <cell r="H134"/>
          <cell r="I134" t="str">
            <v>前橋市</v>
          </cell>
          <cell r="J134" t="str">
            <v>前橋市</v>
          </cell>
          <cell r="K134" t="str">
            <v>亀里町</v>
          </cell>
          <cell r="L134" t="str">
            <v/>
          </cell>
          <cell r="M134" t="str">
            <v>１８－９</v>
          </cell>
          <cell r="N134" t="str">
            <v>田</v>
          </cell>
          <cell r="O134" t="str">
            <v>水田</v>
          </cell>
          <cell r="P134">
            <v>689</v>
          </cell>
          <cell r="Q134">
            <v>689</v>
          </cell>
          <cell r="R134"/>
          <cell r="S134"/>
          <cell r="T134" t="str">
            <v>個人</v>
          </cell>
          <cell r="U134" t="str">
            <v>田村　弥生</v>
          </cell>
          <cell r="V134" t="str">
            <v>370-0072</v>
          </cell>
          <cell r="W134" t="str">
            <v>高崎市大八木町９１３－５</v>
          </cell>
          <cell r="X134" t="str">
            <v>000-000-0000</v>
          </cell>
          <cell r="Y134" t="str">
            <v>080-1082-8250</v>
          </cell>
          <cell r="Z134">
            <v>44713</v>
          </cell>
          <cell r="AA134">
            <v>46538</v>
          </cell>
          <cell r="AB134">
            <v>4</v>
          </cell>
          <cell r="AC134" t="str">
            <v>一括方式</v>
          </cell>
          <cell r="AD134"/>
          <cell r="AE134">
            <v>4000</v>
          </cell>
          <cell r="AF134">
            <v>2756</v>
          </cell>
          <cell r="AG134"/>
          <cell r="AH134" t="str">
            <v/>
          </cell>
          <cell r="AI134"/>
          <cell r="AJ134"/>
          <cell r="AK134"/>
          <cell r="AL134"/>
          <cell r="AM134"/>
          <cell r="AN134"/>
          <cell r="AO134"/>
          <cell r="AP134"/>
          <cell r="AQ134"/>
          <cell r="AR134"/>
          <cell r="AS134"/>
          <cell r="AT134"/>
          <cell r="AU134"/>
          <cell r="AV134"/>
          <cell r="AW134"/>
          <cell r="AX134"/>
          <cell r="AY134"/>
          <cell r="AZ134"/>
          <cell r="BA134"/>
          <cell r="BB134" t="str">
            <v>2022</v>
          </cell>
          <cell r="BC134"/>
          <cell r="BD134" t="str">
            <v>農地所有適格法人</v>
          </cell>
          <cell r="BE134" t="str">
            <v>有限会社　三輪農園　代表取締役　三輪　民雄</v>
          </cell>
          <cell r="BF134" t="str">
            <v>379-2147</v>
          </cell>
          <cell r="BG134" t="str">
            <v>前橋市亀里町２２５</v>
          </cell>
          <cell r="BH134" t="str">
            <v>027-265-2376</v>
          </cell>
          <cell r="BI134" t="str">
            <v/>
          </cell>
          <cell r="BJ134">
            <v>44713</v>
          </cell>
          <cell r="BK134">
            <v>46538</v>
          </cell>
          <cell r="BL134">
            <v>4</v>
          </cell>
          <cell r="BM134" t="str">
            <v/>
          </cell>
          <cell r="BN134">
            <v>4000</v>
          </cell>
          <cell r="BO134">
            <v>2756</v>
          </cell>
          <cell r="BP134" t="str">
            <v/>
          </cell>
          <cell r="BQ134"/>
          <cell r="BR134"/>
          <cell r="BS134"/>
          <cell r="BT134"/>
          <cell r="BU134"/>
          <cell r="BV134"/>
          <cell r="BW134"/>
        </row>
        <row r="135">
          <cell r="A135">
            <v>71</v>
          </cell>
          <cell r="B135">
            <v>1</v>
          </cell>
          <cell r="C135" t="str">
            <v>71-1</v>
          </cell>
          <cell r="D135">
            <v>50</v>
          </cell>
          <cell r="E135">
            <v>1</v>
          </cell>
          <cell r="F135" t="str">
            <v>50-1</v>
          </cell>
          <cell r="G135">
            <v>137</v>
          </cell>
          <cell r="H135"/>
          <cell r="I135" t="str">
            <v>前橋市</v>
          </cell>
          <cell r="J135" t="str">
            <v>前橋市</v>
          </cell>
          <cell r="K135" t="str">
            <v>新堀町</v>
          </cell>
          <cell r="L135" t="str">
            <v/>
          </cell>
          <cell r="M135" t="str">
            <v>１４３</v>
          </cell>
          <cell r="N135" t="str">
            <v>田</v>
          </cell>
          <cell r="O135" t="str">
            <v>水田</v>
          </cell>
          <cell r="P135">
            <v>3026</v>
          </cell>
          <cell r="Q135">
            <v>3026</v>
          </cell>
          <cell r="R135"/>
          <cell r="S135"/>
          <cell r="T135" t="str">
            <v>個人</v>
          </cell>
          <cell r="U135" t="str">
            <v>田村　利作</v>
          </cell>
          <cell r="V135" t="str">
            <v>379-2143</v>
          </cell>
          <cell r="W135" t="str">
            <v>前橋市新堀町２３４－５</v>
          </cell>
          <cell r="X135" t="str">
            <v>027-265-1562</v>
          </cell>
          <cell r="Y135" t="str">
            <v/>
          </cell>
          <cell r="Z135">
            <v>44713</v>
          </cell>
          <cell r="AA135">
            <v>48365</v>
          </cell>
          <cell r="AB135">
            <v>9</v>
          </cell>
          <cell r="AC135" t="str">
            <v>一括方式</v>
          </cell>
          <cell r="AD135"/>
          <cell r="AE135">
            <v>0</v>
          </cell>
          <cell r="AF135">
            <v>0</v>
          </cell>
          <cell r="AG135"/>
          <cell r="AH135" t="str">
            <v/>
          </cell>
          <cell r="AI135"/>
          <cell r="AJ135"/>
          <cell r="AK135"/>
          <cell r="AL135"/>
          <cell r="AM135"/>
          <cell r="AN135"/>
          <cell r="AO135"/>
          <cell r="AP135"/>
          <cell r="AQ135"/>
          <cell r="AR135"/>
          <cell r="AS135"/>
          <cell r="AT135"/>
          <cell r="AU135"/>
          <cell r="AV135"/>
          <cell r="AW135"/>
          <cell r="AX135"/>
          <cell r="AY135"/>
          <cell r="AZ135"/>
          <cell r="BA135"/>
          <cell r="BB135" t="str">
            <v>2022</v>
          </cell>
          <cell r="BC135"/>
          <cell r="BD135" t="str">
            <v/>
          </cell>
          <cell r="BE135" t="str">
            <v>農事組合法人　新堀　代表理事　田村　光弘</v>
          </cell>
          <cell r="BF135" t="str">
            <v>379-2143</v>
          </cell>
          <cell r="BG135" t="str">
            <v>前橋市新堀町２３４－５</v>
          </cell>
          <cell r="BH135" t="str">
            <v>027-265-1562</v>
          </cell>
          <cell r="BI135" t="str">
            <v/>
          </cell>
          <cell r="BJ135">
            <v>44713</v>
          </cell>
          <cell r="BK135">
            <v>48365</v>
          </cell>
          <cell r="BL135">
            <v>9</v>
          </cell>
          <cell r="BM135" t="str">
            <v/>
          </cell>
          <cell r="BN135">
            <v>0</v>
          </cell>
          <cell r="BO135">
            <v>0</v>
          </cell>
          <cell r="BP135" t="str">
            <v/>
          </cell>
          <cell r="BQ135"/>
          <cell r="BR135"/>
          <cell r="BS135"/>
          <cell r="BT135"/>
          <cell r="BU135"/>
          <cell r="BV135"/>
          <cell r="BW135"/>
        </row>
        <row r="136">
          <cell r="A136">
            <v>72</v>
          </cell>
          <cell r="B136">
            <v>1</v>
          </cell>
          <cell r="C136" t="str">
            <v>72-1</v>
          </cell>
          <cell r="D136">
            <v>51</v>
          </cell>
          <cell r="E136">
            <v>1</v>
          </cell>
          <cell r="F136" t="str">
            <v>51-1</v>
          </cell>
          <cell r="G136">
            <v>138</v>
          </cell>
          <cell r="H136"/>
          <cell r="I136" t="str">
            <v>前橋市</v>
          </cell>
          <cell r="J136" t="str">
            <v>前橋市</v>
          </cell>
          <cell r="K136" t="str">
            <v>粕川町室沢</v>
          </cell>
          <cell r="L136" t="str">
            <v/>
          </cell>
          <cell r="M136" t="str">
            <v>４４０－２</v>
          </cell>
          <cell r="N136" t="str">
            <v>田</v>
          </cell>
          <cell r="O136" t="str">
            <v>水田</v>
          </cell>
          <cell r="P136">
            <v>2199</v>
          </cell>
          <cell r="Q136">
            <v>2199</v>
          </cell>
          <cell r="R136"/>
          <cell r="S136"/>
          <cell r="T136" t="str">
            <v>個人</v>
          </cell>
          <cell r="U136" t="str">
            <v>渡辺　文志</v>
          </cell>
          <cell r="V136" t="str">
            <v>371-0202</v>
          </cell>
          <cell r="W136" t="str">
            <v>前橋市粕川町室沢４１１</v>
          </cell>
          <cell r="X136" t="str">
            <v>027-285-9271</v>
          </cell>
          <cell r="Y136" t="str">
            <v>090-2253-9271</v>
          </cell>
          <cell r="Z136">
            <v>44713</v>
          </cell>
          <cell r="AA136">
            <v>48365</v>
          </cell>
          <cell r="AB136">
            <v>10</v>
          </cell>
          <cell r="AC136" t="str">
            <v>一括方式</v>
          </cell>
          <cell r="AD136"/>
          <cell r="AE136">
            <v>5000</v>
          </cell>
          <cell r="AF136">
            <v>10995</v>
          </cell>
          <cell r="AG136"/>
          <cell r="AH136" t="str">
            <v/>
          </cell>
          <cell r="AI136"/>
          <cell r="AJ136"/>
          <cell r="AK136"/>
          <cell r="AL136"/>
          <cell r="AM136"/>
          <cell r="AN136"/>
          <cell r="AO136"/>
          <cell r="AP136"/>
          <cell r="AQ136"/>
          <cell r="AR136"/>
          <cell r="AS136"/>
          <cell r="AT136"/>
          <cell r="AU136"/>
          <cell r="AV136"/>
          <cell r="AW136"/>
          <cell r="AX136"/>
          <cell r="AY136"/>
          <cell r="AZ136"/>
          <cell r="BA136"/>
          <cell r="BB136" t="str">
            <v>2022</v>
          </cell>
          <cell r="BC136"/>
          <cell r="BD136" t="str">
            <v>農地所有適格法人</v>
          </cell>
          <cell r="BE136" t="str">
            <v>農事組合法人　月田　新井　明夫</v>
          </cell>
          <cell r="BF136" t="str">
            <v>371-0203</v>
          </cell>
          <cell r="BG136" t="str">
            <v>前橋市粕川町月田７１４</v>
          </cell>
          <cell r="BH136" t="str">
            <v>027-285-2389</v>
          </cell>
          <cell r="BI136" t="str">
            <v/>
          </cell>
          <cell r="BJ136">
            <v>44713</v>
          </cell>
          <cell r="BK136">
            <v>48365</v>
          </cell>
          <cell r="BL136">
            <v>10</v>
          </cell>
          <cell r="BM136" t="str">
            <v/>
          </cell>
          <cell r="BN136">
            <v>5000</v>
          </cell>
          <cell r="BO136">
            <v>10995</v>
          </cell>
          <cell r="BP136" t="str">
            <v/>
          </cell>
          <cell r="BQ136"/>
          <cell r="BR136"/>
          <cell r="BS136"/>
          <cell r="BT136"/>
          <cell r="BU136"/>
          <cell r="BV136"/>
          <cell r="BW136"/>
        </row>
        <row r="137">
          <cell r="A137">
            <v>73</v>
          </cell>
          <cell r="B137">
            <v>1</v>
          </cell>
          <cell r="C137" t="str">
            <v>73-1</v>
          </cell>
          <cell r="D137">
            <v>52</v>
          </cell>
          <cell r="E137">
            <v>1</v>
          </cell>
          <cell r="F137" t="str">
            <v>52-1</v>
          </cell>
          <cell r="G137">
            <v>139</v>
          </cell>
          <cell r="H137"/>
          <cell r="I137" t="str">
            <v>前橋市</v>
          </cell>
          <cell r="J137" t="str">
            <v>前橋市</v>
          </cell>
          <cell r="K137" t="str">
            <v>小屋原町</v>
          </cell>
          <cell r="L137" t="str">
            <v/>
          </cell>
          <cell r="M137" t="str">
            <v>２１１－１</v>
          </cell>
          <cell r="N137" t="str">
            <v>田</v>
          </cell>
          <cell r="O137" t="str">
            <v>水田</v>
          </cell>
          <cell r="P137">
            <v>725</v>
          </cell>
          <cell r="Q137">
            <v>725</v>
          </cell>
          <cell r="R137"/>
          <cell r="S137"/>
          <cell r="T137" t="str">
            <v>個人</v>
          </cell>
          <cell r="U137" t="str">
            <v>藤井　春義</v>
          </cell>
          <cell r="V137" t="str">
            <v>379-2121</v>
          </cell>
          <cell r="W137" t="str">
            <v>前橋市小屋原町３１５－４</v>
          </cell>
          <cell r="X137" t="str">
            <v>027-266-1813</v>
          </cell>
          <cell r="Y137" t="str">
            <v/>
          </cell>
          <cell r="Z137">
            <v>44713</v>
          </cell>
          <cell r="AA137">
            <v>48365</v>
          </cell>
          <cell r="AB137">
            <v>10</v>
          </cell>
          <cell r="AC137" t="str">
            <v>一括方式</v>
          </cell>
          <cell r="AD137"/>
          <cell r="AE137">
            <v>0</v>
          </cell>
          <cell r="AF137">
            <v>0</v>
          </cell>
          <cell r="AG137"/>
          <cell r="AH137" t="str">
            <v/>
          </cell>
          <cell r="AI137"/>
          <cell r="AJ137"/>
          <cell r="AK137"/>
          <cell r="AL137"/>
          <cell r="AM137"/>
          <cell r="AN137"/>
          <cell r="AO137"/>
          <cell r="AP137"/>
          <cell r="AQ137"/>
          <cell r="AR137"/>
          <cell r="AS137"/>
          <cell r="AT137"/>
          <cell r="AU137"/>
          <cell r="AV137"/>
          <cell r="AW137"/>
          <cell r="AX137"/>
          <cell r="AY137"/>
          <cell r="AZ137"/>
          <cell r="BA137"/>
          <cell r="BB137" t="str">
            <v>2022</v>
          </cell>
          <cell r="BC137"/>
          <cell r="BD137" t="str">
            <v>個人</v>
          </cell>
          <cell r="BE137" t="str">
            <v>木村　寿統</v>
          </cell>
          <cell r="BF137" t="str">
            <v>379-2165</v>
          </cell>
          <cell r="BG137" t="str">
            <v>前橋市上長磯町６７</v>
          </cell>
          <cell r="BH137" t="str">
            <v>027-261-0514</v>
          </cell>
          <cell r="BI137" t="str">
            <v/>
          </cell>
          <cell r="BJ137">
            <v>44713</v>
          </cell>
          <cell r="BK137">
            <v>48365</v>
          </cell>
          <cell r="BL137">
            <v>10</v>
          </cell>
          <cell r="BM137" t="str">
            <v/>
          </cell>
          <cell r="BN137">
            <v>0</v>
          </cell>
          <cell r="BO137">
            <v>0</v>
          </cell>
          <cell r="BP137" t="str">
            <v/>
          </cell>
          <cell r="BQ137"/>
          <cell r="BR137"/>
          <cell r="BS137"/>
          <cell r="BT137"/>
          <cell r="BU137"/>
          <cell r="BV137"/>
          <cell r="BW137"/>
        </row>
        <row r="138">
          <cell r="A138">
            <v>74</v>
          </cell>
          <cell r="B138">
            <v>1</v>
          </cell>
          <cell r="C138" t="str">
            <v>74-1</v>
          </cell>
          <cell r="D138">
            <v>53</v>
          </cell>
          <cell r="E138">
            <v>1</v>
          </cell>
          <cell r="F138" t="str">
            <v>53-1</v>
          </cell>
          <cell r="G138">
            <v>140</v>
          </cell>
          <cell r="H138"/>
          <cell r="I138" t="str">
            <v>前橋市</v>
          </cell>
          <cell r="J138" t="str">
            <v>前橋市</v>
          </cell>
          <cell r="K138" t="str">
            <v>青柳町</v>
          </cell>
          <cell r="L138" t="str">
            <v/>
          </cell>
          <cell r="M138" t="str">
            <v>３－１</v>
          </cell>
          <cell r="N138" t="str">
            <v>畑</v>
          </cell>
          <cell r="O138" t="str">
            <v>普通畑</v>
          </cell>
          <cell r="P138">
            <v>1147</v>
          </cell>
          <cell r="Q138">
            <v>1147</v>
          </cell>
          <cell r="R138"/>
          <cell r="S138"/>
          <cell r="T138" t="str">
            <v>個人</v>
          </cell>
          <cell r="U138" t="str">
            <v>藤本　君子</v>
          </cell>
          <cell r="V138" t="str">
            <v>371-0054</v>
          </cell>
          <cell r="W138" t="str">
            <v>前橋市下細井町６１５－１１</v>
          </cell>
          <cell r="X138" t="str">
            <v>027-234-1486</v>
          </cell>
          <cell r="Y138" t="str">
            <v/>
          </cell>
          <cell r="Z138">
            <v>44713</v>
          </cell>
          <cell r="AA138">
            <v>48365</v>
          </cell>
          <cell r="AB138">
            <v>10</v>
          </cell>
          <cell r="AC138" t="str">
            <v>一括方式</v>
          </cell>
          <cell r="AD138"/>
          <cell r="AE138">
            <v>0</v>
          </cell>
          <cell r="AF138">
            <v>0</v>
          </cell>
          <cell r="AG138"/>
          <cell r="AH138" t="str">
            <v/>
          </cell>
          <cell r="AI138"/>
          <cell r="AJ138"/>
          <cell r="AK138"/>
          <cell r="AL138"/>
          <cell r="AM138"/>
          <cell r="AN138"/>
          <cell r="AO138"/>
          <cell r="AP138"/>
          <cell r="AQ138"/>
          <cell r="AR138"/>
          <cell r="AS138"/>
          <cell r="AT138"/>
          <cell r="AU138"/>
          <cell r="AV138"/>
          <cell r="AW138"/>
          <cell r="AX138"/>
          <cell r="AY138"/>
          <cell r="AZ138"/>
          <cell r="BA138"/>
          <cell r="BB138" t="str">
            <v>2022</v>
          </cell>
          <cell r="BC138"/>
          <cell r="BD138" t="str">
            <v>個人</v>
          </cell>
          <cell r="BE138" t="str">
            <v>渋川　勝三</v>
          </cell>
          <cell r="BF138" t="str">
            <v>379-2202</v>
          </cell>
          <cell r="BG138" t="str">
            <v>前橋市龍蔵寺町１３３</v>
          </cell>
          <cell r="BH138" t="str">
            <v>027-232-7170</v>
          </cell>
          <cell r="BI138" t="str">
            <v/>
          </cell>
          <cell r="BJ138">
            <v>44713</v>
          </cell>
          <cell r="BK138">
            <v>48365</v>
          </cell>
          <cell r="BL138">
            <v>10</v>
          </cell>
          <cell r="BM138" t="str">
            <v/>
          </cell>
          <cell r="BN138">
            <v>0</v>
          </cell>
          <cell r="BO138">
            <v>0</v>
          </cell>
          <cell r="BP138" t="str">
            <v/>
          </cell>
          <cell r="BQ138"/>
          <cell r="BR138"/>
          <cell r="BS138"/>
          <cell r="BT138"/>
          <cell r="BU138"/>
          <cell r="BV138"/>
          <cell r="BW138"/>
        </row>
        <row r="139">
          <cell r="A139">
            <v>75</v>
          </cell>
          <cell r="B139">
            <v>1</v>
          </cell>
          <cell r="C139" t="str">
            <v>75-1</v>
          </cell>
          <cell r="D139">
            <v>54</v>
          </cell>
          <cell r="E139">
            <v>1</v>
          </cell>
          <cell r="F139" t="str">
            <v>54-1</v>
          </cell>
          <cell r="G139">
            <v>141</v>
          </cell>
          <cell r="H139"/>
          <cell r="I139" t="str">
            <v>前橋市</v>
          </cell>
          <cell r="J139" t="str">
            <v>前橋市</v>
          </cell>
          <cell r="K139" t="str">
            <v>上沖町</v>
          </cell>
          <cell r="L139" t="str">
            <v/>
          </cell>
          <cell r="M139" t="str">
            <v>６６４</v>
          </cell>
          <cell r="N139" t="str">
            <v>田</v>
          </cell>
          <cell r="O139" t="str">
            <v>水田</v>
          </cell>
          <cell r="P139">
            <v>1663</v>
          </cell>
          <cell r="Q139">
            <v>1663</v>
          </cell>
          <cell r="R139"/>
          <cell r="S139"/>
          <cell r="T139" t="str">
            <v>個人</v>
          </cell>
          <cell r="U139" t="str">
            <v>奈良　恵子</v>
          </cell>
          <cell r="V139" t="str">
            <v>371-0053</v>
          </cell>
          <cell r="W139" t="str">
            <v>前橋市幸塚町１９０</v>
          </cell>
          <cell r="X139" t="str">
            <v>027-235-0244</v>
          </cell>
          <cell r="Y139" t="str">
            <v>090-9858-3981</v>
          </cell>
          <cell r="Z139">
            <v>44713</v>
          </cell>
          <cell r="AA139">
            <v>48365</v>
          </cell>
          <cell r="AB139">
            <v>10</v>
          </cell>
          <cell r="AC139" t="str">
            <v>一括方式</v>
          </cell>
          <cell r="AD139"/>
          <cell r="AE139">
            <v>1000</v>
          </cell>
          <cell r="AF139">
            <v>1663</v>
          </cell>
          <cell r="AG139"/>
          <cell r="AH139" t="str">
            <v/>
          </cell>
          <cell r="AI139"/>
          <cell r="AJ139"/>
          <cell r="AK139"/>
          <cell r="AL139"/>
          <cell r="AM139"/>
          <cell r="AN139"/>
          <cell r="AO139"/>
          <cell r="AP139"/>
          <cell r="AQ139"/>
          <cell r="AR139"/>
          <cell r="AS139"/>
          <cell r="AT139"/>
          <cell r="AU139"/>
          <cell r="AV139"/>
          <cell r="AW139"/>
          <cell r="AX139"/>
          <cell r="AY139"/>
          <cell r="AZ139"/>
          <cell r="BA139"/>
          <cell r="BB139" t="str">
            <v>2022</v>
          </cell>
          <cell r="BC139"/>
          <cell r="BD139" t="str">
            <v>農地所有適格法人</v>
          </cell>
          <cell r="BE139" t="str">
            <v>株式会社　おれん家農園　冠　康夫</v>
          </cell>
          <cell r="BF139" t="str">
            <v>379-2154</v>
          </cell>
          <cell r="BG139" t="str">
            <v>前橋市天川大島町１３６４－１</v>
          </cell>
          <cell r="BH139" t="str">
            <v>027-290-6010</v>
          </cell>
          <cell r="BI139" t="str">
            <v>080-8925-0084</v>
          </cell>
          <cell r="BJ139">
            <v>44713</v>
          </cell>
          <cell r="BK139">
            <v>48365</v>
          </cell>
          <cell r="BL139">
            <v>10</v>
          </cell>
          <cell r="BM139" t="str">
            <v/>
          </cell>
          <cell r="BN139">
            <v>1000</v>
          </cell>
          <cell r="BO139">
            <v>1663</v>
          </cell>
          <cell r="BP139" t="str">
            <v/>
          </cell>
          <cell r="BQ139"/>
          <cell r="BR139"/>
          <cell r="BS139"/>
          <cell r="BT139"/>
          <cell r="BU139"/>
          <cell r="BV139"/>
          <cell r="BW139"/>
        </row>
        <row r="140">
          <cell r="A140">
            <v>75</v>
          </cell>
          <cell r="B140">
            <v>2</v>
          </cell>
          <cell r="C140" t="str">
            <v>75-2</v>
          </cell>
          <cell r="D140">
            <v>54</v>
          </cell>
          <cell r="E140">
            <v>2</v>
          </cell>
          <cell r="F140" t="str">
            <v>54-2</v>
          </cell>
          <cell r="G140">
            <v>142</v>
          </cell>
          <cell r="H140"/>
          <cell r="I140" t="str">
            <v>前橋市</v>
          </cell>
          <cell r="J140" t="str">
            <v>前橋市</v>
          </cell>
          <cell r="K140" t="str">
            <v>上沖町</v>
          </cell>
          <cell r="L140" t="str">
            <v/>
          </cell>
          <cell r="M140" t="str">
            <v>７２７－６</v>
          </cell>
          <cell r="N140" t="str">
            <v>田</v>
          </cell>
          <cell r="O140" t="str">
            <v>水田</v>
          </cell>
          <cell r="P140">
            <v>1784</v>
          </cell>
          <cell r="Q140">
            <v>1784</v>
          </cell>
          <cell r="R140"/>
          <cell r="S140"/>
          <cell r="T140" t="str">
            <v>個人</v>
          </cell>
          <cell r="U140" t="str">
            <v>奈良　恵子</v>
          </cell>
          <cell r="V140" t="str">
            <v>371-0053</v>
          </cell>
          <cell r="W140" t="str">
            <v>前橋市幸塚町１９０</v>
          </cell>
          <cell r="X140" t="str">
            <v>027-235-0244</v>
          </cell>
          <cell r="Y140" t="str">
            <v>090-9858-3981</v>
          </cell>
          <cell r="Z140">
            <v>44713</v>
          </cell>
          <cell r="AA140">
            <v>48365</v>
          </cell>
          <cell r="AB140">
            <v>10</v>
          </cell>
          <cell r="AC140" t="str">
            <v>一括方式</v>
          </cell>
          <cell r="AD140"/>
          <cell r="AE140">
            <v>1000</v>
          </cell>
          <cell r="AF140">
            <v>1784</v>
          </cell>
          <cell r="AG140"/>
          <cell r="AH140" t="str">
            <v/>
          </cell>
          <cell r="AI140"/>
          <cell r="AJ140"/>
          <cell r="AK140"/>
          <cell r="AL140"/>
          <cell r="AM140"/>
          <cell r="AN140"/>
          <cell r="AO140"/>
          <cell r="AP140"/>
          <cell r="AQ140"/>
          <cell r="AR140"/>
          <cell r="AS140"/>
          <cell r="AT140"/>
          <cell r="AU140"/>
          <cell r="AV140"/>
          <cell r="AW140"/>
          <cell r="AX140"/>
          <cell r="AY140"/>
          <cell r="AZ140"/>
          <cell r="BA140"/>
          <cell r="BB140" t="str">
            <v>2022</v>
          </cell>
          <cell r="BC140"/>
          <cell r="BD140" t="str">
            <v>農地所有適格法人</v>
          </cell>
          <cell r="BE140" t="str">
            <v>株式会社　おれん家農園　冠　康夫</v>
          </cell>
          <cell r="BF140" t="str">
            <v>379-2154</v>
          </cell>
          <cell r="BG140" t="str">
            <v>前橋市天川大島町１３６４－１</v>
          </cell>
          <cell r="BH140" t="str">
            <v>027-290-6010</v>
          </cell>
          <cell r="BI140" t="str">
            <v>080-8925-0084</v>
          </cell>
          <cell r="BJ140">
            <v>44713</v>
          </cell>
          <cell r="BK140">
            <v>48365</v>
          </cell>
          <cell r="BL140">
            <v>10</v>
          </cell>
          <cell r="BM140" t="str">
            <v/>
          </cell>
          <cell r="BN140">
            <v>1000</v>
          </cell>
          <cell r="BO140">
            <v>1784</v>
          </cell>
          <cell r="BP140" t="str">
            <v/>
          </cell>
          <cell r="BQ140"/>
          <cell r="BR140"/>
          <cell r="BS140"/>
          <cell r="BT140"/>
          <cell r="BU140"/>
          <cell r="BV140"/>
          <cell r="BW140"/>
        </row>
        <row r="141">
          <cell r="A141">
            <v>76</v>
          </cell>
          <cell r="B141">
            <v>1</v>
          </cell>
          <cell r="C141" t="str">
            <v>76-1</v>
          </cell>
          <cell r="D141">
            <v>55</v>
          </cell>
          <cell r="E141">
            <v>1</v>
          </cell>
          <cell r="F141" t="str">
            <v>55-1</v>
          </cell>
          <cell r="G141">
            <v>143</v>
          </cell>
          <cell r="H141"/>
          <cell r="I141" t="str">
            <v>前橋市</v>
          </cell>
          <cell r="J141" t="str">
            <v>前橋市</v>
          </cell>
          <cell r="K141" t="str">
            <v>上細井町</v>
          </cell>
          <cell r="L141" t="str">
            <v/>
          </cell>
          <cell r="M141" t="str">
            <v>２－１３</v>
          </cell>
          <cell r="N141" t="str">
            <v>畑</v>
          </cell>
          <cell r="O141" t="str">
            <v>普通畑</v>
          </cell>
          <cell r="P141">
            <v>552</v>
          </cell>
          <cell r="Q141">
            <v>552</v>
          </cell>
          <cell r="R141"/>
          <cell r="S141"/>
          <cell r="T141" t="str">
            <v>個人</v>
          </cell>
          <cell r="U141" t="str">
            <v>内田　みち子</v>
          </cell>
          <cell r="V141" t="str">
            <v>371-0051</v>
          </cell>
          <cell r="W141" t="str">
            <v>前橋市上細井町１９４６－３</v>
          </cell>
          <cell r="X141" t="str">
            <v>000-000-0000</v>
          </cell>
          <cell r="Y141" t="str">
            <v>090-7739-3407</v>
          </cell>
          <cell r="Z141">
            <v>44713</v>
          </cell>
          <cell r="AA141">
            <v>48365</v>
          </cell>
          <cell r="AB141">
            <v>10</v>
          </cell>
          <cell r="AC141" t="str">
            <v>一括方式</v>
          </cell>
          <cell r="AD141"/>
          <cell r="AE141">
            <v>5600</v>
          </cell>
          <cell r="AF141">
            <v>3091</v>
          </cell>
          <cell r="AG141"/>
          <cell r="AH141" t="str">
            <v/>
          </cell>
          <cell r="AI141"/>
          <cell r="AJ141"/>
          <cell r="AK141"/>
          <cell r="AL141"/>
          <cell r="AM141"/>
          <cell r="AN141"/>
          <cell r="AO141"/>
          <cell r="AP141"/>
          <cell r="AQ141"/>
          <cell r="AR141"/>
          <cell r="AS141"/>
          <cell r="AT141"/>
          <cell r="AU141"/>
          <cell r="AV141"/>
          <cell r="AW141"/>
          <cell r="AX141"/>
          <cell r="AY141"/>
          <cell r="AZ141"/>
          <cell r="BA141"/>
          <cell r="BB141" t="str">
            <v>2022</v>
          </cell>
          <cell r="BC141"/>
          <cell r="BD141" t="str">
            <v>個人</v>
          </cell>
          <cell r="BE141" t="str">
            <v>関口　雄二</v>
          </cell>
          <cell r="BF141" t="str">
            <v>379-2202</v>
          </cell>
          <cell r="BG141" t="str">
            <v>前橋市北代田町４９７</v>
          </cell>
          <cell r="BH141" t="str">
            <v>027-232-8735</v>
          </cell>
          <cell r="BI141" t="str">
            <v/>
          </cell>
          <cell r="BJ141">
            <v>44713</v>
          </cell>
          <cell r="BK141">
            <v>48365</v>
          </cell>
          <cell r="BL141">
            <v>10</v>
          </cell>
          <cell r="BM141" t="str">
            <v/>
          </cell>
          <cell r="BN141">
            <v>5600</v>
          </cell>
          <cell r="BO141">
            <v>3091</v>
          </cell>
          <cell r="BP141" t="str">
            <v/>
          </cell>
          <cell r="BQ141"/>
          <cell r="BR141"/>
          <cell r="BS141"/>
          <cell r="BT141"/>
          <cell r="BU141"/>
          <cell r="BV141"/>
          <cell r="BW141"/>
        </row>
        <row r="142">
          <cell r="A142">
            <v>77</v>
          </cell>
          <cell r="B142">
            <v>1</v>
          </cell>
          <cell r="C142" t="str">
            <v>77-1</v>
          </cell>
          <cell r="D142">
            <v>56</v>
          </cell>
          <cell r="E142">
            <v>1</v>
          </cell>
          <cell r="F142" t="str">
            <v>56-1</v>
          </cell>
          <cell r="G142">
            <v>145</v>
          </cell>
          <cell r="H142"/>
          <cell r="I142" t="str">
            <v>前橋市</v>
          </cell>
          <cell r="J142" t="str">
            <v>前橋市</v>
          </cell>
          <cell r="K142" t="str">
            <v>富士見町原之郷</v>
          </cell>
          <cell r="L142" t="str">
            <v/>
          </cell>
          <cell r="M142" t="str">
            <v>２３７５－１</v>
          </cell>
          <cell r="N142" t="str">
            <v>畑</v>
          </cell>
          <cell r="O142" t="str">
            <v>普通畑</v>
          </cell>
          <cell r="P142">
            <v>602</v>
          </cell>
          <cell r="Q142">
            <v>602</v>
          </cell>
          <cell r="R142"/>
          <cell r="S142"/>
          <cell r="T142" t="str">
            <v>個人</v>
          </cell>
          <cell r="U142" t="str">
            <v>南雲　良一</v>
          </cell>
          <cell r="V142" t="str">
            <v>371-0116</v>
          </cell>
          <cell r="W142" t="str">
            <v>前橋市富士見町原之郷２３３４</v>
          </cell>
          <cell r="X142" t="str">
            <v>027-288-5085</v>
          </cell>
          <cell r="Y142" t="str">
            <v>090-5562-6437</v>
          </cell>
          <cell r="Z142">
            <v>44713</v>
          </cell>
          <cell r="AA142">
            <v>48365</v>
          </cell>
          <cell r="AB142">
            <v>10</v>
          </cell>
          <cell r="AC142" t="str">
            <v>一括方式</v>
          </cell>
          <cell r="AD142"/>
          <cell r="AE142">
            <v>5000</v>
          </cell>
          <cell r="AF142">
            <v>3010</v>
          </cell>
          <cell r="AG142"/>
          <cell r="AH142" t="str">
            <v/>
          </cell>
          <cell r="AI142"/>
          <cell r="AJ142"/>
          <cell r="AK142"/>
          <cell r="AL142"/>
          <cell r="AM142"/>
          <cell r="AN142"/>
          <cell r="AO142"/>
          <cell r="AP142"/>
          <cell r="AQ142"/>
          <cell r="AR142"/>
          <cell r="AS142"/>
          <cell r="AT142"/>
          <cell r="AU142"/>
          <cell r="AV142"/>
          <cell r="AW142"/>
          <cell r="AX142"/>
          <cell r="AY142"/>
          <cell r="AZ142"/>
          <cell r="BA142"/>
          <cell r="BB142" t="str">
            <v>2022</v>
          </cell>
          <cell r="BC142"/>
          <cell r="BD142" t="str">
            <v>農地所有適格法人</v>
          </cell>
          <cell r="BE142" t="str">
            <v>株式会社　赤城深山ファーム　代表取締役　髙井　眞佐実</v>
          </cell>
          <cell r="BF142" t="str">
            <v>379-1102</v>
          </cell>
          <cell r="BG142" t="str">
            <v>渋川市赤城町長井小川田４６１０－５４</v>
          </cell>
          <cell r="BH142" t="str">
            <v>0279-56-7403</v>
          </cell>
          <cell r="BI142" t="str">
            <v/>
          </cell>
          <cell r="BJ142">
            <v>44713</v>
          </cell>
          <cell r="BK142">
            <v>48365</v>
          </cell>
          <cell r="BL142">
            <v>10</v>
          </cell>
          <cell r="BM142" t="str">
            <v/>
          </cell>
          <cell r="BN142">
            <v>5000</v>
          </cell>
          <cell r="BO142">
            <v>3010</v>
          </cell>
          <cell r="BP142" t="str">
            <v/>
          </cell>
          <cell r="BQ142"/>
          <cell r="BR142"/>
          <cell r="BS142"/>
          <cell r="BT142"/>
          <cell r="BU142"/>
          <cell r="BV142"/>
          <cell r="BW142"/>
        </row>
        <row r="143">
          <cell r="A143">
            <v>77</v>
          </cell>
          <cell r="B143">
            <v>2</v>
          </cell>
          <cell r="C143" t="str">
            <v>77-2</v>
          </cell>
          <cell r="D143">
            <v>56</v>
          </cell>
          <cell r="E143">
            <v>2</v>
          </cell>
          <cell r="F143" t="str">
            <v>56-2</v>
          </cell>
          <cell r="G143">
            <v>146</v>
          </cell>
          <cell r="H143"/>
          <cell r="I143" t="str">
            <v>前橋市</v>
          </cell>
          <cell r="J143" t="str">
            <v>前橋市</v>
          </cell>
          <cell r="K143" t="str">
            <v>富士見町原之郷</v>
          </cell>
          <cell r="L143" t="str">
            <v/>
          </cell>
          <cell r="M143" t="str">
            <v>２４６６</v>
          </cell>
          <cell r="N143" t="str">
            <v>畑</v>
          </cell>
          <cell r="O143" t="str">
            <v>普通畑</v>
          </cell>
          <cell r="P143">
            <v>1096</v>
          </cell>
          <cell r="Q143">
            <v>1096</v>
          </cell>
          <cell r="R143"/>
          <cell r="S143"/>
          <cell r="T143" t="str">
            <v>個人</v>
          </cell>
          <cell r="U143" t="str">
            <v>南雲　良一</v>
          </cell>
          <cell r="V143" t="str">
            <v>371-0116</v>
          </cell>
          <cell r="W143" t="str">
            <v>前橋市富士見町原之郷２３３４</v>
          </cell>
          <cell r="X143" t="str">
            <v>027-288-5085</v>
          </cell>
          <cell r="Y143" t="str">
            <v>090-5562-6437</v>
          </cell>
          <cell r="Z143">
            <v>44713</v>
          </cell>
          <cell r="AA143">
            <v>48365</v>
          </cell>
          <cell r="AB143">
            <v>10</v>
          </cell>
          <cell r="AC143" t="str">
            <v>一括方式</v>
          </cell>
          <cell r="AD143"/>
          <cell r="AE143">
            <v>5000</v>
          </cell>
          <cell r="AF143">
            <v>5480</v>
          </cell>
          <cell r="AG143"/>
          <cell r="AH143" t="str">
            <v/>
          </cell>
          <cell r="AI143"/>
          <cell r="AJ143"/>
          <cell r="AK143"/>
          <cell r="AL143"/>
          <cell r="AM143"/>
          <cell r="AN143"/>
          <cell r="AO143"/>
          <cell r="AP143"/>
          <cell r="AQ143"/>
          <cell r="AR143"/>
          <cell r="AS143"/>
          <cell r="AT143"/>
          <cell r="AU143"/>
          <cell r="AV143"/>
          <cell r="AW143"/>
          <cell r="AX143"/>
          <cell r="AY143"/>
          <cell r="AZ143"/>
          <cell r="BA143"/>
          <cell r="BB143" t="str">
            <v>2022</v>
          </cell>
          <cell r="BC143"/>
          <cell r="BD143" t="str">
            <v>農地所有適格法人</v>
          </cell>
          <cell r="BE143" t="str">
            <v>株式会社　赤城深山ファーム　代表取締役　髙井　眞佐実</v>
          </cell>
          <cell r="BF143" t="str">
            <v>379-1102</v>
          </cell>
          <cell r="BG143" t="str">
            <v>渋川市赤城町長井小川田４６１０－５４</v>
          </cell>
          <cell r="BH143" t="str">
            <v>0279-56-7403</v>
          </cell>
          <cell r="BI143" t="str">
            <v/>
          </cell>
          <cell r="BJ143">
            <v>44713</v>
          </cell>
          <cell r="BK143">
            <v>48365</v>
          </cell>
          <cell r="BL143">
            <v>10</v>
          </cell>
          <cell r="BM143" t="str">
            <v/>
          </cell>
          <cell r="BN143">
            <v>5000</v>
          </cell>
          <cell r="BO143">
            <v>5480</v>
          </cell>
          <cell r="BP143" t="str">
            <v/>
          </cell>
          <cell r="BQ143"/>
          <cell r="BR143"/>
          <cell r="BS143"/>
          <cell r="BT143"/>
          <cell r="BU143"/>
          <cell r="BV143"/>
          <cell r="BW143"/>
        </row>
        <row r="144">
          <cell r="A144">
            <v>77</v>
          </cell>
          <cell r="B144">
            <v>3</v>
          </cell>
          <cell r="C144" t="str">
            <v>77-3</v>
          </cell>
          <cell r="D144">
            <v>56</v>
          </cell>
          <cell r="E144">
            <v>3</v>
          </cell>
          <cell r="F144" t="str">
            <v>56-3</v>
          </cell>
          <cell r="G144">
            <v>144</v>
          </cell>
          <cell r="H144"/>
          <cell r="I144" t="str">
            <v>前橋市</v>
          </cell>
          <cell r="J144" t="str">
            <v>前橋市</v>
          </cell>
          <cell r="K144" t="str">
            <v>富士見町田島</v>
          </cell>
          <cell r="L144" t="str">
            <v/>
          </cell>
          <cell r="M144" t="str">
            <v>１１６－１</v>
          </cell>
          <cell r="N144" t="str">
            <v>畑</v>
          </cell>
          <cell r="O144" t="str">
            <v>普通畑</v>
          </cell>
          <cell r="P144">
            <v>771</v>
          </cell>
          <cell r="Q144">
            <v>771</v>
          </cell>
          <cell r="R144"/>
          <cell r="S144"/>
          <cell r="T144" t="str">
            <v>個人</v>
          </cell>
          <cell r="U144" t="str">
            <v>南雲　良一</v>
          </cell>
          <cell r="V144" t="str">
            <v>371-0116</v>
          </cell>
          <cell r="W144" t="str">
            <v>前橋市富士見町原之郷２３３４</v>
          </cell>
          <cell r="X144" t="str">
            <v>027-288-5085</v>
          </cell>
          <cell r="Y144" t="str">
            <v>090-5562-6437</v>
          </cell>
          <cell r="Z144">
            <v>44713</v>
          </cell>
          <cell r="AA144">
            <v>48365</v>
          </cell>
          <cell r="AB144">
            <v>10</v>
          </cell>
          <cell r="AC144" t="str">
            <v>一括方式</v>
          </cell>
          <cell r="AD144"/>
          <cell r="AE144">
            <v>5000</v>
          </cell>
          <cell r="AF144">
            <v>3855</v>
          </cell>
          <cell r="AG144"/>
          <cell r="AH144" t="str">
            <v/>
          </cell>
          <cell r="AI144"/>
          <cell r="AJ144"/>
          <cell r="AK144"/>
          <cell r="AL144"/>
          <cell r="AM144"/>
          <cell r="AN144"/>
          <cell r="AO144"/>
          <cell r="AP144"/>
          <cell r="AQ144"/>
          <cell r="AR144"/>
          <cell r="AS144"/>
          <cell r="AT144"/>
          <cell r="AU144"/>
          <cell r="AV144"/>
          <cell r="AW144"/>
          <cell r="AX144"/>
          <cell r="AY144"/>
          <cell r="AZ144"/>
          <cell r="BA144"/>
          <cell r="BB144" t="str">
            <v>2022</v>
          </cell>
          <cell r="BC144"/>
          <cell r="BD144" t="str">
            <v>農地所有適格法人</v>
          </cell>
          <cell r="BE144" t="str">
            <v>株式会社　赤城深山ファーム　代表取締役　髙井　眞佐実</v>
          </cell>
          <cell r="BF144" t="str">
            <v>379-1102</v>
          </cell>
          <cell r="BG144" t="str">
            <v>渋川市赤城町長井小川田４６１０－５４</v>
          </cell>
          <cell r="BH144" t="str">
            <v>0279-56-7403</v>
          </cell>
          <cell r="BI144" t="str">
            <v/>
          </cell>
          <cell r="BJ144">
            <v>44713</v>
          </cell>
          <cell r="BK144">
            <v>48365</v>
          </cell>
          <cell r="BL144">
            <v>10</v>
          </cell>
          <cell r="BM144" t="str">
            <v/>
          </cell>
          <cell r="BN144">
            <v>5000</v>
          </cell>
          <cell r="BO144">
            <v>3855</v>
          </cell>
          <cell r="BP144" t="str">
            <v/>
          </cell>
          <cell r="BQ144"/>
          <cell r="BR144"/>
          <cell r="BS144"/>
          <cell r="BT144"/>
          <cell r="BU144"/>
          <cell r="BV144"/>
          <cell r="BW144"/>
        </row>
        <row r="145">
          <cell r="A145">
            <v>78</v>
          </cell>
          <cell r="B145">
            <v>1</v>
          </cell>
          <cell r="C145" t="str">
            <v>78-1</v>
          </cell>
          <cell r="D145">
            <v>57</v>
          </cell>
          <cell r="E145">
            <v>1</v>
          </cell>
          <cell r="F145" t="str">
            <v>57-1</v>
          </cell>
          <cell r="G145">
            <v>147</v>
          </cell>
          <cell r="H145"/>
          <cell r="I145" t="str">
            <v>前橋市</v>
          </cell>
          <cell r="J145" t="str">
            <v>前橋市</v>
          </cell>
          <cell r="K145" t="str">
            <v>小屋原町</v>
          </cell>
          <cell r="L145" t="str">
            <v/>
          </cell>
          <cell r="M145" t="str">
            <v>１６７２</v>
          </cell>
          <cell r="N145" t="str">
            <v>田</v>
          </cell>
          <cell r="O145" t="str">
            <v>水田</v>
          </cell>
          <cell r="P145">
            <v>1353</v>
          </cell>
          <cell r="Q145">
            <v>1353</v>
          </cell>
          <cell r="R145"/>
          <cell r="S145"/>
          <cell r="T145" t="str">
            <v>個人</v>
          </cell>
          <cell r="U145" t="str">
            <v>梅澤　昭平</v>
          </cell>
          <cell r="V145" t="str">
            <v>379-2121</v>
          </cell>
          <cell r="W145" t="str">
            <v>前橋市小屋原町１４０７</v>
          </cell>
          <cell r="X145" t="str">
            <v>027-266-0345</v>
          </cell>
          <cell r="Y145" t="str">
            <v/>
          </cell>
          <cell r="Z145">
            <v>44713</v>
          </cell>
          <cell r="AA145">
            <v>48365</v>
          </cell>
          <cell r="AB145">
            <v>10</v>
          </cell>
          <cell r="AC145" t="str">
            <v>一括方式</v>
          </cell>
          <cell r="AD145"/>
          <cell r="AE145">
            <v>6000</v>
          </cell>
          <cell r="AF145">
            <v>8118</v>
          </cell>
          <cell r="AG145"/>
          <cell r="AH145" t="str">
            <v/>
          </cell>
          <cell r="AI145"/>
          <cell r="AJ145"/>
          <cell r="AK145"/>
          <cell r="AL145"/>
          <cell r="AM145"/>
          <cell r="AN145"/>
          <cell r="AO145"/>
          <cell r="AP145"/>
          <cell r="AQ145"/>
          <cell r="AR145"/>
          <cell r="AS145"/>
          <cell r="AT145"/>
          <cell r="AU145"/>
          <cell r="AV145"/>
          <cell r="AW145"/>
          <cell r="AX145"/>
          <cell r="AY145"/>
          <cell r="AZ145"/>
          <cell r="BA145"/>
          <cell r="BB145" t="str">
            <v>2022</v>
          </cell>
          <cell r="BC145"/>
          <cell r="BD145" t="str">
            <v>農地所有適格法人</v>
          </cell>
          <cell r="BE145" t="str">
            <v>株式会社　杉山ファーム　代表取締役　須藤　和也</v>
          </cell>
          <cell r="BF145" t="str">
            <v>379-2115</v>
          </cell>
          <cell r="BG145" t="str">
            <v>前橋市笂井町１０２８－１</v>
          </cell>
          <cell r="BH145" t="str">
            <v>027-266-1117</v>
          </cell>
          <cell r="BI145" t="str">
            <v/>
          </cell>
          <cell r="BJ145">
            <v>44713</v>
          </cell>
          <cell r="BK145">
            <v>48365</v>
          </cell>
          <cell r="BL145">
            <v>10</v>
          </cell>
          <cell r="BM145" t="str">
            <v/>
          </cell>
          <cell r="BN145">
            <v>6000</v>
          </cell>
          <cell r="BO145">
            <v>8118</v>
          </cell>
          <cell r="BP145" t="str">
            <v/>
          </cell>
          <cell r="BQ145"/>
          <cell r="BR145"/>
          <cell r="BS145"/>
          <cell r="BT145"/>
          <cell r="BU145"/>
          <cell r="BV145"/>
          <cell r="BW145"/>
        </row>
        <row r="146">
          <cell r="A146">
            <v>79</v>
          </cell>
          <cell r="B146">
            <v>1</v>
          </cell>
          <cell r="C146" t="str">
            <v>79-1</v>
          </cell>
          <cell r="D146">
            <v>58</v>
          </cell>
          <cell r="E146">
            <v>1</v>
          </cell>
          <cell r="F146" t="str">
            <v>58-1</v>
          </cell>
          <cell r="G146">
            <v>149</v>
          </cell>
          <cell r="H146"/>
          <cell r="I146" t="str">
            <v>前橋市</v>
          </cell>
          <cell r="J146" t="str">
            <v>前橋市</v>
          </cell>
          <cell r="K146" t="str">
            <v>富士見町時沢</v>
          </cell>
          <cell r="L146" t="str">
            <v/>
          </cell>
          <cell r="M146" t="str">
            <v>１０－１</v>
          </cell>
          <cell r="N146" t="str">
            <v>畑</v>
          </cell>
          <cell r="O146" t="str">
            <v>普通畑</v>
          </cell>
          <cell r="P146">
            <v>2137</v>
          </cell>
          <cell r="Q146">
            <v>2137</v>
          </cell>
          <cell r="R146"/>
          <cell r="S146"/>
          <cell r="T146" t="str">
            <v>個人</v>
          </cell>
          <cell r="U146" t="str">
            <v>粕川　瑞枝</v>
          </cell>
          <cell r="V146" t="str">
            <v>371-0051</v>
          </cell>
          <cell r="W146" t="str">
            <v>前橋市上細井町７８９－１０</v>
          </cell>
          <cell r="X146" t="str">
            <v>027-232-3456</v>
          </cell>
          <cell r="Y146" t="str">
            <v>090-1452-1791</v>
          </cell>
          <cell r="Z146">
            <v>44713</v>
          </cell>
          <cell r="AA146">
            <v>48365</v>
          </cell>
          <cell r="AB146">
            <v>10</v>
          </cell>
          <cell r="AC146" t="str">
            <v>一括方式</v>
          </cell>
          <cell r="AD146"/>
          <cell r="AE146">
            <v>0</v>
          </cell>
          <cell r="AF146">
            <v>0</v>
          </cell>
          <cell r="AG146"/>
          <cell r="AH146" t="str">
            <v/>
          </cell>
          <cell r="AI146"/>
          <cell r="AJ146"/>
          <cell r="AK146"/>
          <cell r="AL146"/>
          <cell r="AM146"/>
          <cell r="AN146"/>
          <cell r="AO146"/>
          <cell r="AP146"/>
          <cell r="AQ146"/>
          <cell r="AR146"/>
          <cell r="AS146"/>
          <cell r="AT146"/>
          <cell r="AU146"/>
          <cell r="AV146"/>
          <cell r="AW146"/>
          <cell r="AX146"/>
          <cell r="AY146"/>
          <cell r="AZ146"/>
          <cell r="BA146"/>
          <cell r="BB146" t="str">
            <v>2022</v>
          </cell>
          <cell r="BC146"/>
          <cell r="BD146" t="str">
            <v>個人</v>
          </cell>
          <cell r="BE146" t="str">
            <v>石井　博和</v>
          </cell>
          <cell r="BF146" t="str">
            <v>371-0007</v>
          </cell>
          <cell r="BG146" t="str">
            <v>前橋市上泉町１３２７－１</v>
          </cell>
          <cell r="BH146" t="str">
            <v>000-000-0000</v>
          </cell>
          <cell r="BI146" t="str">
            <v>090-5406-7020</v>
          </cell>
          <cell r="BJ146">
            <v>44713</v>
          </cell>
          <cell r="BK146">
            <v>48365</v>
          </cell>
          <cell r="BL146">
            <v>10</v>
          </cell>
          <cell r="BM146" t="str">
            <v/>
          </cell>
          <cell r="BN146">
            <v>0</v>
          </cell>
          <cell r="BO146">
            <v>0</v>
          </cell>
          <cell r="BP146" t="str">
            <v/>
          </cell>
          <cell r="BQ146"/>
          <cell r="BR146"/>
          <cell r="BS146"/>
          <cell r="BT146"/>
          <cell r="BU146"/>
          <cell r="BV146"/>
          <cell r="BW146"/>
        </row>
        <row r="147">
          <cell r="A147">
            <v>79</v>
          </cell>
          <cell r="B147">
            <v>2</v>
          </cell>
          <cell r="C147" t="str">
            <v>79-2</v>
          </cell>
          <cell r="D147">
            <v>58</v>
          </cell>
          <cell r="E147">
            <v>2</v>
          </cell>
          <cell r="F147" t="str">
            <v>58-2</v>
          </cell>
          <cell r="G147">
            <v>148</v>
          </cell>
          <cell r="H147"/>
          <cell r="I147" t="str">
            <v>前橋市</v>
          </cell>
          <cell r="J147" t="str">
            <v>前橋市</v>
          </cell>
          <cell r="K147" t="str">
            <v>富士見町時沢</v>
          </cell>
          <cell r="L147" t="str">
            <v/>
          </cell>
          <cell r="M147" t="str">
            <v>９－１</v>
          </cell>
          <cell r="N147" t="str">
            <v>畑</v>
          </cell>
          <cell r="O147" t="str">
            <v>普通畑</v>
          </cell>
          <cell r="P147">
            <v>1354</v>
          </cell>
          <cell r="Q147">
            <v>1354</v>
          </cell>
          <cell r="R147"/>
          <cell r="S147"/>
          <cell r="T147" t="str">
            <v>個人</v>
          </cell>
          <cell r="U147" t="str">
            <v>粕川　瑞枝</v>
          </cell>
          <cell r="V147" t="str">
            <v>371-0051</v>
          </cell>
          <cell r="W147" t="str">
            <v>前橋市上細井町７８９－１０</v>
          </cell>
          <cell r="X147" t="str">
            <v>027-232-3456</v>
          </cell>
          <cell r="Y147" t="str">
            <v>090-1452-1791</v>
          </cell>
          <cell r="Z147">
            <v>44713</v>
          </cell>
          <cell r="AA147">
            <v>48365</v>
          </cell>
          <cell r="AB147">
            <v>10</v>
          </cell>
          <cell r="AC147" t="str">
            <v>一括方式</v>
          </cell>
          <cell r="AD147"/>
          <cell r="AE147">
            <v>0</v>
          </cell>
          <cell r="AF147">
            <v>0</v>
          </cell>
          <cell r="AG147"/>
          <cell r="AH147" t="str">
            <v/>
          </cell>
          <cell r="AI147"/>
          <cell r="AJ147"/>
          <cell r="AK147"/>
          <cell r="AL147"/>
          <cell r="AM147"/>
          <cell r="AN147"/>
          <cell r="AO147"/>
          <cell r="AP147"/>
          <cell r="AQ147"/>
          <cell r="AR147"/>
          <cell r="AS147"/>
          <cell r="AT147"/>
          <cell r="AU147"/>
          <cell r="AV147"/>
          <cell r="AW147"/>
          <cell r="AX147"/>
          <cell r="AY147"/>
          <cell r="AZ147"/>
          <cell r="BA147"/>
          <cell r="BB147" t="str">
            <v>2022</v>
          </cell>
          <cell r="BC147"/>
          <cell r="BD147" t="str">
            <v>個人</v>
          </cell>
          <cell r="BE147" t="str">
            <v>石井　博和</v>
          </cell>
          <cell r="BF147" t="str">
            <v>371-0007</v>
          </cell>
          <cell r="BG147" t="str">
            <v>前橋市上泉町１３２７－１</v>
          </cell>
          <cell r="BH147" t="str">
            <v>000-000-0000</v>
          </cell>
          <cell r="BI147" t="str">
            <v>090-5406-7020</v>
          </cell>
          <cell r="BJ147">
            <v>44713</v>
          </cell>
          <cell r="BK147">
            <v>48365</v>
          </cell>
          <cell r="BL147">
            <v>10</v>
          </cell>
          <cell r="BM147" t="str">
            <v/>
          </cell>
          <cell r="BN147">
            <v>0</v>
          </cell>
          <cell r="BO147">
            <v>0</v>
          </cell>
          <cell r="BP147" t="str">
            <v/>
          </cell>
          <cell r="BQ147"/>
          <cell r="BR147"/>
          <cell r="BS147"/>
          <cell r="BT147"/>
          <cell r="BU147"/>
          <cell r="BV147"/>
          <cell r="BW147"/>
        </row>
        <row r="148">
          <cell r="A148">
            <v>80</v>
          </cell>
          <cell r="B148">
            <v>1</v>
          </cell>
          <cell r="C148" t="str">
            <v>80-1</v>
          </cell>
          <cell r="D148">
            <v>59</v>
          </cell>
          <cell r="E148">
            <v>1</v>
          </cell>
          <cell r="F148" t="str">
            <v>59-1</v>
          </cell>
          <cell r="G148">
            <v>150</v>
          </cell>
          <cell r="H148"/>
          <cell r="I148" t="str">
            <v>前橋市</v>
          </cell>
          <cell r="J148" t="str">
            <v>前橋市</v>
          </cell>
          <cell r="K148" t="str">
            <v>青柳町</v>
          </cell>
          <cell r="L148" t="str">
            <v/>
          </cell>
          <cell r="M148" t="str">
            <v>２－２</v>
          </cell>
          <cell r="N148" t="str">
            <v>畑</v>
          </cell>
          <cell r="O148" t="str">
            <v>普通畑</v>
          </cell>
          <cell r="P148">
            <v>1302</v>
          </cell>
          <cell r="Q148">
            <v>1302</v>
          </cell>
          <cell r="R148"/>
          <cell r="S148"/>
          <cell r="T148" t="str">
            <v/>
          </cell>
          <cell r="U148" t="str">
            <v>品川　貞雄</v>
          </cell>
          <cell r="V148" t="str">
            <v>371-0116</v>
          </cell>
          <cell r="W148" t="str">
            <v>前橋市富士見町原之郷９６５</v>
          </cell>
          <cell r="X148" t="str">
            <v>027-288-6114</v>
          </cell>
          <cell r="Y148" t="str">
            <v>090-3212-7431</v>
          </cell>
          <cell r="Z148">
            <v>44713</v>
          </cell>
          <cell r="AA148">
            <v>48365</v>
          </cell>
          <cell r="AB148">
            <v>10</v>
          </cell>
          <cell r="AC148" t="str">
            <v>一括方式</v>
          </cell>
          <cell r="AD148"/>
          <cell r="AE148">
            <v>5600</v>
          </cell>
          <cell r="AF148">
            <v>7291</v>
          </cell>
          <cell r="AG148"/>
          <cell r="AH148" t="str">
            <v/>
          </cell>
          <cell r="AI148"/>
          <cell r="AJ148"/>
          <cell r="AK148"/>
          <cell r="AL148"/>
          <cell r="AM148"/>
          <cell r="AN148"/>
          <cell r="AO148"/>
          <cell r="AP148"/>
          <cell r="AQ148"/>
          <cell r="AR148"/>
          <cell r="AS148"/>
          <cell r="AT148"/>
          <cell r="AU148"/>
          <cell r="AV148"/>
          <cell r="AW148"/>
          <cell r="AX148"/>
          <cell r="AY148"/>
          <cell r="AZ148"/>
          <cell r="BA148"/>
          <cell r="BB148" t="str">
            <v>2022</v>
          </cell>
          <cell r="BC148"/>
          <cell r="BD148" t="str">
            <v/>
          </cell>
          <cell r="BE148" t="str">
            <v>農業法人合同会社　吉岡の里　代表社員　嶋﨑　剛志</v>
          </cell>
          <cell r="BF148" t="str">
            <v>370-3605</v>
          </cell>
          <cell r="BG148" t="str">
            <v>吉岡町北下５８－１　岩崎貸住宅　A</v>
          </cell>
          <cell r="BH148" t="str">
            <v>000-000-0000</v>
          </cell>
          <cell r="BI148" t="str">
            <v>070-4223-0118</v>
          </cell>
          <cell r="BJ148">
            <v>44713</v>
          </cell>
          <cell r="BK148">
            <v>48365</v>
          </cell>
          <cell r="BL148">
            <v>10</v>
          </cell>
          <cell r="BM148" t="str">
            <v/>
          </cell>
          <cell r="BN148">
            <v>5600</v>
          </cell>
          <cell r="BO148">
            <v>7291</v>
          </cell>
          <cell r="BP148" t="str">
            <v/>
          </cell>
          <cell r="BQ148"/>
          <cell r="BR148"/>
          <cell r="BS148"/>
          <cell r="BT148"/>
          <cell r="BU148"/>
          <cell r="BV148"/>
          <cell r="BW148"/>
        </row>
        <row r="149">
          <cell r="A149">
            <v>81</v>
          </cell>
          <cell r="B149">
            <v>1</v>
          </cell>
          <cell r="C149" t="str">
            <v>81-1</v>
          </cell>
          <cell r="D149">
            <v>60</v>
          </cell>
          <cell r="E149">
            <v>1</v>
          </cell>
          <cell r="F149" t="str">
            <v>60-1</v>
          </cell>
          <cell r="G149">
            <v>151</v>
          </cell>
          <cell r="H149"/>
          <cell r="I149" t="str">
            <v>前橋市</v>
          </cell>
          <cell r="J149" t="str">
            <v>前橋市</v>
          </cell>
          <cell r="K149" t="str">
            <v>新堀町</v>
          </cell>
          <cell r="L149" t="str">
            <v/>
          </cell>
          <cell r="M149" t="str">
            <v>４５２－１</v>
          </cell>
          <cell r="N149" t="str">
            <v>畑</v>
          </cell>
          <cell r="O149" t="str">
            <v>普通畑</v>
          </cell>
          <cell r="P149">
            <v>670</v>
          </cell>
          <cell r="Q149">
            <v>670</v>
          </cell>
          <cell r="R149"/>
          <cell r="S149"/>
          <cell r="T149" t="str">
            <v>個人</v>
          </cell>
          <cell r="U149" t="str">
            <v>片山　初子</v>
          </cell>
          <cell r="V149" t="str">
            <v>379-2143</v>
          </cell>
          <cell r="W149" t="str">
            <v>前橋市新堀町１９５</v>
          </cell>
          <cell r="X149" t="str">
            <v>027-265-6637</v>
          </cell>
          <cell r="Y149" t="str">
            <v/>
          </cell>
          <cell r="Z149">
            <v>44713</v>
          </cell>
          <cell r="AA149">
            <v>48365</v>
          </cell>
          <cell r="AB149">
            <v>9</v>
          </cell>
          <cell r="AC149" t="str">
            <v>一括方式</v>
          </cell>
          <cell r="AD149"/>
          <cell r="AE149">
            <v>0</v>
          </cell>
          <cell r="AF149">
            <v>0</v>
          </cell>
          <cell r="AG149"/>
          <cell r="AH149" t="str">
            <v/>
          </cell>
          <cell r="AI149"/>
          <cell r="AJ149"/>
          <cell r="AK149"/>
          <cell r="AL149"/>
          <cell r="AM149"/>
          <cell r="AN149"/>
          <cell r="AO149"/>
          <cell r="AP149"/>
          <cell r="AQ149"/>
          <cell r="AR149"/>
          <cell r="AS149"/>
          <cell r="AT149"/>
          <cell r="AU149"/>
          <cell r="AV149"/>
          <cell r="AW149"/>
          <cell r="AX149"/>
          <cell r="AY149"/>
          <cell r="AZ149"/>
          <cell r="BA149"/>
          <cell r="BB149" t="str">
            <v>2022</v>
          </cell>
          <cell r="BC149"/>
          <cell r="BD149" t="str">
            <v/>
          </cell>
          <cell r="BE149" t="str">
            <v>農事組合法人　新堀　代表理事　田村　光弘</v>
          </cell>
          <cell r="BF149" t="str">
            <v>379-2143</v>
          </cell>
          <cell r="BG149" t="str">
            <v>前橋市新堀町２３４－５</v>
          </cell>
          <cell r="BH149" t="str">
            <v>027-265-1562</v>
          </cell>
          <cell r="BI149" t="str">
            <v/>
          </cell>
          <cell r="BJ149">
            <v>44713</v>
          </cell>
          <cell r="BK149">
            <v>48365</v>
          </cell>
          <cell r="BL149">
            <v>9</v>
          </cell>
          <cell r="BM149" t="str">
            <v/>
          </cell>
          <cell r="BN149">
            <v>0</v>
          </cell>
          <cell r="BO149">
            <v>0</v>
          </cell>
          <cell r="BP149" t="str">
            <v/>
          </cell>
          <cell r="BQ149"/>
          <cell r="BR149"/>
          <cell r="BS149"/>
          <cell r="BT149"/>
          <cell r="BU149"/>
          <cell r="BV149"/>
          <cell r="BW149"/>
        </row>
        <row r="150">
          <cell r="A150">
            <v>82</v>
          </cell>
          <cell r="B150">
            <v>1</v>
          </cell>
          <cell r="C150" t="str">
            <v>82-1</v>
          </cell>
          <cell r="D150">
            <v>61</v>
          </cell>
          <cell r="E150">
            <v>1</v>
          </cell>
          <cell r="F150" t="str">
            <v>61-1</v>
          </cell>
          <cell r="G150">
            <v>152</v>
          </cell>
          <cell r="H150"/>
          <cell r="I150" t="str">
            <v>前橋市</v>
          </cell>
          <cell r="J150" t="str">
            <v>前橋市</v>
          </cell>
          <cell r="K150" t="str">
            <v>上細井町</v>
          </cell>
          <cell r="L150" t="str">
            <v/>
          </cell>
          <cell r="M150" t="str">
            <v>１１－７</v>
          </cell>
          <cell r="N150" t="str">
            <v>畑</v>
          </cell>
          <cell r="O150" t="str">
            <v>普通畑</v>
          </cell>
          <cell r="P150">
            <v>2007</v>
          </cell>
          <cell r="Q150">
            <v>2007</v>
          </cell>
          <cell r="R150"/>
          <cell r="S150"/>
          <cell r="T150" t="str">
            <v>個人</v>
          </cell>
          <cell r="U150" t="str">
            <v>北爪　千代子</v>
          </cell>
          <cell r="V150" t="str">
            <v>371-0056</v>
          </cell>
          <cell r="W150" t="str">
            <v>前橋市青柳町４９０－２</v>
          </cell>
          <cell r="X150" t="str">
            <v>027-231-1195</v>
          </cell>
          <cell r="Y150" t="str">
            <v>090-4751-4181</v>
          </cell>
          <cell r="Z150">
            <v>44713</v>
          </cell>
          <cell r="AA150">
            <v>48365</v>
          </cell>
          <cell r="AB150">
            <v>10</v>
          </cell>
          <cell r="AC150" t="str">
            <v>一括方式</v>
          </cell>
          <cell r="AD150"/>
          <cell r="AE150">
            <v>0</v>
          </cell>
          <cell r="AF150">
            <v>0</v>
          </cell>
          <cell r="AG150"/>
          <cell r="AH150" t="str">
            <v/>
          </cell>
          <cell r="AI150"/>
          <cell r="AJ150"/>
          <cell r="AK150"/>
          <cell r="AL150"/>
          <cell r="AM150"/>
          <cell r="AN150"/>
          <cell r="AO150"/>
          <cell r="AP150"/>
          <cell r="AQ150"/>
          <cell r="AR150"/>
          <cell r="AS150"/>
          <cell r="AT150"/>
          <cell r="AU150"/>
          <cell r="AV150"/>
          <cell r="AW150"/>
          <cell r="AX150"/>
          <cell r="AY150"/>
          <cell r="AZ150"/>
          <cell r="BA150"/>
          <cell r="BB150" t="str">
            <v>2022</v>
          </cell>
          <cell r="BC150"/>
          <cell r="BD150" t="str">
            <v>個人</v>
          </cell>
          <cell r="BE150" t="str">
            <v>渋川　勝三</v>
          </cell>
          <cell r="BF150" t="str">
            <v>379-2202</v>
          </cell>
          <cell r="BG150" t="str">
            <v>前橋市龍蔵寺町１３３</v>
          </cell>
          <cell r="BH150" t="str">
            <v>027-232-7170</v>
          </cell>
          <cell r="BI150" t="str">
            <v/>
          </cell>
          <cell r="BJ150">
            <v>44713</v>
          </cell>
          <cell r="BK150">
            <v>48365</v>
          </cell>
          <cell r="BL150">
            <v>10</v>
          </cell>
          <cell r="BM150" t="str">
            <v/>
          </cell>
          <cell r="BN150">
            <v>0</v>
          </cell>
          <cell r="BO150">
            <v>0</v>
          </cell>
          <cell r="BP150" t="str">
            <v/>
          </cell>
          <cell r="BQ150"/>
          <cell r="BR150"/>
          <cell r="BS150"/>
          <cell r="BT150"/>
          <cell r="BU150"/>
          <cell r="BV150"/>
          <cell r="BW150"/>
        </row>
        <row r="151">
          <cell r="A151">
            <v>83</v>
          </cell>
          <cell r="B151">
            <v>1</v>
          </cell>
          <cell r="C151" t="str">
            <v>83-1</v>
          </cell>
          <cell r="D151">
            <v>62</v>
          </cell>
          <cell r="E151">
            <v>1</v>
          </cell>
          <cell r="F151" t="str">
            <v>62-1</v>
          </cell>
          <cell r="G151">
            <v>153</v>
          </cell>
          <cell r="H151"/>
          <cell r="I151" t="str">
            <v>前橋市</v>
          </cell>
          <cell r="J151" t="str">
            <v>前橋市</v>
          </cell>
          <cell r="K151" t="str">
            <v>小屋原町</v>
          </cell>
          <cell r="L151" t="str">
            <v/>
          </cell>
          <cell r="M151" t="str">
            <v>３９２</v>
          </cell>
          <cell r="N151" t="str">
            <v>田</v>
          </cell>
          <cell r="O151" t="str">
            <v>水田</v>
          </cell>
          <cell r="P151">
            <v>683</v>
          </cell>
          <cell r="Q151">
            <v>683</v>
          </cell>
          <cell r="R151"/>
          <cell r="S151"/>
          <cell r="T151" t="str">
            <v>個人</v>
          </cell>
          <cell r="U151" t="str">
            <v>本田　巖</v>
          </cell>
          <cell r="V151" t="str">
            <v>379-2121</v>
          </cell>
          <cell r="W151" t="str">
            <v>前橋市小屋原町７４１－１</v>
          </cell>
          <cell r="X151" t="str">
            <v>027-266-2642</v>
          </cell>
          <cell r="Y151" t="str">
            <v/>
          </cell>
          <cell r="Z151">
            <v>44713</v>
          </cell>
          <cell r="AA151">
            <v>48365</v>
          </cell>
          <cell r="AB151">
            <v>10</v>
          </cell>
          <cell r="AC151" t="str">
            <v>一括方式</v>
          </cell>
          <cell r="AD151"/>
          <cell r="AE151">
            <v>0</v>
          </cell>
          <cell r="AF151">
            <v>0</v>
          </cell>
          <cell r="AG151"/>
          <cell r="AH151" t="str">
            <v/>
          </cell>
          <cell r="AI151"/>
          <cell r="AJ151"/>
          <cell r="AK151"/>
          <cell r="AL151"/>
          <cell r="AM151"/>
          <cell r="AN151"/>
          <cell r="AO151"/>
          <cell r="AP151"/>
          <cell r="AQ151"/>
          <cell r="AR151"/>
          <cell r="AS151"/>
          <cell r="AT151"/>
          <cell r="AU151"/>
          <cell r="AV151"/>
          <cell r="AW151"/>
          <cell r="AX151"/>
          <cell r="AY151"/>
          <cell r="AZ151"/>
          <cell r="BA151"/>
          <cell r="BB151" t="str">
            <v>2022</v>
          </cell>
          <cell r="BC151"/>
          <cell r="BD151" t="str">
            <v>農地所有適格法人</v>
          </cell>
          <cell r="BE151" t="str">
            <v>株式会社　杉山ファーム　代表取締役　須藤　和也</v>
          </cell>
          <cell r="BF151" t="str">
            <v>379-2115</v>
          </cell>
          <cell r="BG151" t="str">
            <v>前橋市笂井町１０２８－１</v>
          </cell>
          <cell r="BH151" t="str">
            <v>027-266-1117</v>
          </cell>
          <cell r="BI151" t="str">
            <v/>
          </cell>
          <cell r="BJ151">
            <v>44713</v>
          </cell>
          <cell r="BK151">
            <v>48365</v>
          </cell>
          <cell r="BL151">
            <v>10</v>
          </cell>
          <cell r="BM151" t="str">
            <v/>
          </cell>
          <cell r="BN151">
            <v>0</v>
          </cell>
          <cell r="BO151">
            <v>0</v>
          </cell>
          <cell r="BP151" t="str">
            <v/>
          </cell>
          <cell r="BQ151"/>
          <cell r="BR151"/>
          <cell r="BS151"/>
          <cell r="BT151"/>
          <cell r="BU151"/>
          <cell r="BV151"/>
          <cell r="BW151"/>
        </row>
        <row r="152">
          <cell r="A152">
            <v>83</v>
          </cell>
          <cell r="B152">
            <v>2</v>
          </cell>
          <cell r="C152" t="str">
            <v>83-2</v>
          </cell>
          <cell r="D152">
            <v>62</v>
          </cell>
          <cell r="E152">
            <v>2</v>
          </cell>
          <cell r="F152" t="str">
            <v>62-2</v>
          </cell>
          <cell r="G152">
            <v>154</v>
          </cell>
          <cell r="H152"/>
          <cell r="I152" t="str">
            <v>前橋市</v>
          </cell>
          <cell r="J152" t="str">
            <v>前橋市</v>
          </cell>
          <cell r="K152" t="str">
            <v>小屋原町</v>
          </cell>
          <cell r="L152" t="str">
            <v/>
          </cell>
          <cell r="M152" t="str">
            <v>６２４－１</v>
          </cell>
          <cell r="N152" t="str">
            <v>田</v>
          </cell>
          <cell r="O152" t="str">
            <v>水田</v>
          </cell>
          <cell r="P152">
            <v>1544</v>
          </cell>
          <cell r="Q152">
            <v>1544</v>
          </cell>
          <cell r="R152"/>
          <cell r="S152"/>
          <cell r="T152" t="str">
            <v>個人</v>
          </cell>
          <cell r="U152" t="str">
            <v>本田　巖</v>
          </cell>
          <cell r="V152" t="str">
            <v>379-2121</v>
          </cell>
          <cell r="W152" t="str">
            <v>前橋市小屋原町７４１－１</v>
          </cell>
          <cell r="X152" t="str">
            <v>027-266-2642</v>
          </cell>
          <cell r="Y152" t="str">
            <v/>
          </cell>
          <cell r="Z152">
            <v>44713</v>
          </cell>
          <cell r="AA152">
            <v>48365</v>
          </cell>
          <cell r="AB152">
            <v>10</v>
          </cell>
          <cell r="AC152" t="str">
            <v>一括方式</v>
          </cell>
          <cell r="AD152"/>
          <cell r="AE152">
            <v>0</v>
          </cell>
          <cell r="AF152">
            <v>0</v>
          </cell>
          <cell r="AG152"/>
          <cell r="AH152" t="str">
            <v/>
          </cell>
          <cell r="AI152"/>
          <cell r="AJ152"/>
          <cell r="AK152"/>
          <cell r="AL152"/>
          <cell r="AM152"/>
          <cell r="AN152"/>
          <cell r="AO152"/>
          <cell r="AP152"/>
          <cell r="AQ152"/>
          <cell r="AR152"/>
          <cell r="AS152"/>
          <cell r="AT152"/>
          <cell r="AU152"/>
          <cell r="AV152"/>
          <cell r="AW152"/>
          <cell r="AX152"/>
          <cell r="AY152"/>
          <cell r="AZ152"/>
          <cell r="BA152"/>
          <cell r="BB152" t="str">
            <v>2022</v>
          </cell>
          <cell r="BC152"/>
          <cell r="BD152" t="str">
            <v>農地所有適格法人</v>
          </cell>
          <cell r="BE152" t="str">
            <v>株式会社　杉山ファーム　代表取締役　須藤　和也</v>
          </cell>
          <cell r="BF152" t="str">
            <v>379-2115</v>
          </cell>
          <cell r="BG152" t="str">
            <v>前橋市笂井町１０２８－１</v>
          </cell>
          <cell r="BH152" t="str">
            <v>027-266-1117</v>
          </cell>
          <cell r="BI152" t="str">
            <v/>
          </cell>
          <cell r="BJ152">
            <v>44713</v>
          </cell>
          <cell r="BK152">
            <v>48365</v>
          </cell>
          <cell r="BL152">
            <v>10</v>
          </cell>
          <cell r="BM152" t="str">
            <v/>
          </cell>
          <cell r="BN152">
            <v>0</v>
          </cell>
          <cell r="BO152">
            <v>0</v>
          </cell>
          <cell r="BP152" t="str">
            <v/>
          </cell>
          <cell r="BQ152"/>
          <cell r="BR152"/>
          <cell r="BS152"/>
          <cell r="BT152"/>
          <cell r="BU152"/>
          <cell r="BV152"/>
          <cell r="BW152"/>
        </row>
        <row r="153">
          <cell r="A153">
            <v>84</v>
          </cell>
          <cell r="B153">
            <v>1</v>
          </cell>
          <cell r="C153" t="str">
            <v>84-1</v>
          </cell>
          <cell r="D153">
            <v>63</v>
          </cell>
          <cell r="E153">
            <v>1</v>
          </cell>
          <cell r="F153" t="str">
            <v>63-1</v>
          </cell>
          <cell r="G153">
            <v>155</v>
          </cell>
          <cell r="H153"/>
          <cell r="I153" t="str">
            <v>前橋市</v>
          </cell>
          <cell r="J153" t="str">
            <v>前橋市</v>
          </cell>
          <cell r="K153" t="str">
            <v>粕川町女渕</v>
          </cell>
          <cell r="L153" t="str">
            <v/>
          </cell>
          <cell r="M153" t="str">
            <v>７４０－１</v>
          </cell>
          <cell r="N153" t="str">
            <v>田</v>
          </cell>
          <cell r="O153" t="str">
            <v>水田</v>
          </cell>
          <cell r="P153">
            <v>2555</v>
          </cell>
          <cell r="Q153">
            <v>2555</v>
          </cell>
          <cell r="R153"/>
          <cell r="S153"/>
          <cell r="T153" t="str">
            <v>個人</v>
          </cell>
          <cell r="U153" t="str">
            <v>茂木　常正</v>
          </cell>
          <cell r="V153" t="str">
            <v>371-0214</v>
          </cell>
          <cell r="W153" t="str">
            <v>前橋市粕川町女渕３４２</v>
          </cell>
          <cell r="X153" t="str">
            <v>000-000-0000</v>
          </cell>
          <cell r="Y153" t="str">
            <v>090-2623-6974</v>
          </cell>
          <cell r="Z153">
            <v>44713</v>
          </cell>
          <cell r="AA153">
            <v>48365</v>
          </cell>
          <cell r="AB153">
            <v>10</v>
          </cell>
          <cell r="AC153" t="str">
            <v>一括方式</v>
          </cell>
          <cell r="AD153"/>
          <cell r="AE153">
            <v>0</v>
          </cell>
          <cell r="AF153">
            <v>0</v>
          </cell>
          <cell r="AG153"/>
          <cell r="AH153" t="str">
            <v/>
          </cell>
          <cell r="AI153"/>
          <cell r="AJ153"/>
          <cell r="AK153"/>
          <cell r="AL153"/>
          <cell r="AM153"/>
          <cell r="AN153"/>
          <cell r="AO153"/>
          <cell r="AP153"/>
          <cell r="AQ153"/>
          <cell r="AR153"/>
          <cell r="AS153"/>
          <cell r="AT153"/>
          <cell r="AU153"/>
          <cell r="AV153"/>
          <cell r="AW153"/>
          <cell r="AX153"/>
          <cell r="AY153"/>
          <cell r="AZ153"/>
          <cell r="BA153"/>
          <cell r="BB153" t="str">
            <v>2022</v>
          </cell>
          <cell r="BC153"/>
          <cell r="BD153" t="str">
            <v>農地所有適格法人</v>
          </cell>
          <cell r="BE153" t="str">
            <v>農事組合法人　深津　代表理事　田島　悦夫</v>
          </cell>
          <cell r="BF153" t="str">
            <v>371-0215</v>
          </cell>
          <cell r="BG153" t="str">
            <v>前橋市粕川町深津１９７７－３</v>
          </cell>
          <cell r="BH153" t="str">
            <v>027-285-3086</v>
          </cell>
          <cell r="BI153" t="str">
            <v/>
          </cell>
          <cell r="BJ153">
            <v>44713</v>
          </cell>
          <cell r="BK153">
            <v>48365</v>
          </cell>
          <cell r="BL153">
            <v>10</v>
          </cell>
          <cell r="BM153" t="str">
            <v/>
          </cell>
          <cell r="BN153">
            <v>0</v>
          </cell>
          <cell r="BO153">
            <v>0</v>
          </cell>
          <cell r="BP153" t="str">
            <v/>
          </cell>
          <cell r="BQ153"/>
          <cell r="BR153"/>
          <cell r="BS153"/>
          <cell r="BT153"/>
          <cell r="BU153"/>
          <cell r="BV153"/>
          <cell r="BW153"/>
        </row>
        <row r="154">
          <cell r="A154">
            <v>85</v>
          </cell>
          <cell r="B154">
            <v>1</v>
          </cell>
          <cell r="C154" t="str">
            <v>85-1</v>
          </cell>
          <cell r="D154">
            <v>64</v>
          </cell>
          <cell r="E154">
            <v>1</v>
          </cell>
          <cell r="F154" t="str">
            <v>64-1</v>
          </cell>
          <cell r="G154">
            <v>156</v>
          </cell>
          <cell r="H154"/>
          <cell r="I154" t="str">
            <v>前橋市</v>
          </cell>
          <cell r="J154" t="str">
            <v>前橋市</v>
          </cell>
          <cell r="K154" t="str">
            <v>上細井町</v>
          </cell>
          <cell r="L154" t="str">
            <v/>
          </cell>
          <cell r="M154" t="str">
            <v>２－１４</v>
          </cell>
          <cell r="N154" t="str">
            <v>畑</v>
          </cell>
          <cell r="O154" t="str">
            <v>普通畑</v>
          </cell>
          <cell r="P154">
            <v>859</v>
          </cell>
          <cell r="Q154">
            <v>859</v>
          </cell>
          <cell r="R154"/>
          <cell r="S154"/>
          <cell r="T154" t="str">
            <v>個人</v>
          </cell>
          <cell r="U154" t="str">
            <v>茂木　正己</v>
          </cell>
          <cell r="V154" t="str">
            <v>371-0047</v>
          </cell>
          <cell r="W154" t="str">
            <v>前橋市関根町１－１５－１</v>
          </cell>
          <cell r="X154" t="str">
            <v>027-233-5190</v>
          </cell>
          <cell r="Y154" t="str">
            <v>090-3141-8995</v>
          </cell>
          <cell r="Z154">
            <v>44713</v>
          </cell>
          <cell r="AA154">
            <v>48365</v>
          </cell>
          <cell r="AB154">
            <v>10</v>
          </cell>
          <cell r="AC154" t="str">
            <v>一括方式</v>
          </cell>
          <cell r="AD154"/>
          <cell r="AE154">
            <v>5600</v>
          </cell>
          <cell r="AF154">
            <v>4810</v>
          </cell>
          <cell r="AG154"/>
          <cell r="AH154" t="str">
            <v/>
          </cell>
          <cell r="AI154"/>
          <cell r="AJ154"/>
          <cell r="AK154"/>
          <cell r="AL154"/>
          <cell r="AM154"/>
          <cell r="AN154"/>
          <cell r="AO154"/>
          <cell r="AP154"/>
          <cell r="AQ154"/>
          <cell r="AR154"/>
          <cell r="AS154"/>
          <cell r="AT154"/>
          <cell r="AU154"/>
          <cell r="AV154"/>
          <cell r="AW154"/>
          <cell r="AX154"/>
          <cell r="AY154"/>
          <cell r="AZ154"/>
          <cell r="BA154"/>
          <cell r="BB154" t="str">
            <v>2022</v>
          </cell>
          <cell r="BC154"/>
          <cell r="BD154" t="str">
            <v>農地所有適格法人</v>
          </cell>
          <cell r="BE154" t="str">
            <v>有限会社　ファームクラブ　代表取締役　岩井　雅之</v>
          </cell>
          <cell r="BF154" t="str">
            <v>370-3104</v>
          </cell>
          <cell r="BG154" t="str">
            <v>高崎市箕郷町上芝３０７－２</v>
          </cell>
          <cell r="BH154" t="str">
            <v>027-381-6818</v>
          </cell>
          <cell r="BI154" t="str">
            <v/>
          </cell>
          <cell r="BJ154">
            <v>44713</v>
          </cell>
          <cell r="BK154">
            <v>48365</v>
          </cell>
          <cell r="BL154">
            <v>10</v>
          </cell>
          <cell r="BM154" t="str">
            <v/>
          </cell>
          <cell r="BN154">
            <v>5600</v>
          </cell>
          <cell r="BO154">
            <v>4810</v>
          </cell>
          <cell r="BP154" t="str">
            <v/>
          </cell>
          <cell r="BQ154"/>
          <cell r="BR154"/>
          <cell r="BS154"/>
          <cell r="BT154"/>
          <cell r="BU154"/>
          <cell r="BV154"/>
          <cell r="BW154"/>
        </row>
        <row r="155">
          <cell r="A155">
            <v>86</v>
          </cell>
          <cell r="B155">
            <v>1</v>
          </cell>
          <cell r="C155" t="str">
            <v>86-1</v>
          </cell>
          <cell r="D155">
            <v>65</v>
          </cell>
          <cell r="E155">
            <v>1</v>
          </cell>
          <cell r="F155" t="str">
            <v>65-1</v>
          </cell>
          <cell r="G155">
            <v>157</v>
          </cell>
          <cell r="H155"/>
          <cell r="I155" t="str">
            <v>前橋市</v>
          </cell>
          <cell r="J155" t="str">
            <v>前橋市</v>
          </cell>
          <cell r="K155" t="str">
            <v>後閑町</v>
          </cell>
          <cell r="L155" t="str">
            <v/>
          </cell>
          <cell r="M155" t="str">
            <v>６４２</v>
          </cell>
          <cell r="N155" t="str">
            <v>田</v>
          </cell>
          <cell r="O155" t="str">
            <v>水田</v>
          </cell>
          <cell r="P155">
            <v>1742</v>
          </cell>
          <cell r="Q155">
            <v>1742</v>
          </cell>
          <cell r="R155"/>
          <cell r="S155"/>
          <cell r="T155" t="str">
            <v>個人</v>
          </cell>
          <cell r="U155" t="str">
            <v>力石　まさ子</v>
          </cell>
          <cell r="V155" t="str">
            <v>371-0837</v>
          </cell>
          <cell r="W155" t="str">
            <v>前橋市箱田町８８－２</v>
          </cell>
          <cell r="X155" t="str">
            <v>027-251-7896</v>
          </cell>
          <cell r="Y155" t="str">
            <v/>
          </cell>
          <cell r="Z155">
            <v>44713</v>
          </cell>
          <cell r="AA155">
            <v>46538</v>
          </cell>
          <cell r="AB155">
            <v>4</v>
          </cell>
          <cell r="AC155" t="str">
            <v>一括方式</v>
          </cell>
          <cell r="AD155"/>
          <cell r="AE155">
            <v>0</v>
          </cell>
          <cell r="AF155">
            <v>0</v>
          </cell>
          <cell r="AG155"/>
          <cell r="AH155" t="str">
            <v/>
          </cell>
          <cell r="AI155"/>
          <cell r="AJ155"/>
          <cell r="AK155"/>
          <cell r="AL155"/>
          <cell r="AM155"/>
          <cell r="AN155"/>
          <cell r="AO155"/>
          <cell r="AP155"/>
          <cell r="AQ155"/>
          <cell r="AR155"/>
          <cell r="AS155"/>
          <cell r="AT155"/>
          <cell r="AU155"/>
          <cell r="AV155"/>
          <cell r="AW155"/>
          <cell r="AX155"/>
          <cell r="AY155"/>
          <cell r="AZ155"/>
          <cell r="BA155"/>
          <cell r="BB155" t="str">
            <v>2022</v>
          </cell>
          <cell r="BC155"/>
          <cell r="BD155" t="str">
            <v>農地所有適格法人</v>
          </cell>
          <cell r="BE155" t="str">
            <v>有限会社　ヤバタファーム　代表取締役　矢端　幹男</v>
          </cell>
          <cell r="BF155" t="str">
            <v>371-0813</v>
          </cell>
          <cell r="BG155" t="str">
            <v>前橋市後閑町３５２－２</v>
          </cell>
          <cell r="BH155" t="str">
            <v>027-265-1315</v>
          </cell>
          <cell r="BI155" t="str">
            <v/>
          </cell>
          <cell r="BJ155">
            <v>44713</v>
          </cell>
          <cell r="BK155">
            <v>46538</v>
          </cell>
          <cell r="BL155">
            <v>4</v>
          </cell>
          <cell r="BM155" t="str">
            <v/>
          </cell>
          <cell r="BN155">
            <v>0</v>
          </cell>
          <cell r="BO155">
            <v>0</v>
          </cell>
          <cell r="BP155" t="str">
            <v/>
          </cell>
          <cell r="BQ155"/>
          <cell r="BR155"/>
          <cell r="BS155"/>
          <cell r="BT155"/>
          <cell r="BU155"/>
          <cell r="BV155"/>
          <cell r="BW155"/>
        </row>
        <row r="156">
          <cell r="A156">
            <v>87</v>
          </cell>
          <cell r="B156">
            <v>1</v>
          </cell>
          <cell r="C156" t="str">
            <v>87-1</v>
          </cell>
          <cell r="D156">
            <v>66</v>
          </cell>
          <cell r="E156">
            <v>1</v>
          </cell>
          <cell r="F156" t="str">
            <v>66-1</v>
          </cell>
          <cell r="G156">
            <v>158</v>
          </cell>
          <cell r="H156"/>
          <cell r="I156" t="str">
            <v>前橋市</v>
          </cell>
          <cell r="J156" t="str">
            <v>前橋市</v>
          </cell>
          <cell r="K156" t="str">
            <v>上細井町</v>
          </cell>
          <cell r="L156" t="str">
            <v/>
          </cell>
          <cell r="M156" t="str">
            <v>１１－５</v>
          </cell>
          <cell r="N156" t="str">
            <v>畑</v>
          </cell>
          <cell r="O156" t="str">
            <v>普通畑</v>
          </cell>
          <cell r="P156">
            <v>1922</v>
          </cell>
          <cell r="Q156">
            <v>1922</v>
          </cell>
          <cell r="R156"/>
          <cell r="S156"/>
          <cell r="T156" t="str">
            <v>個人</v>
          </cell>
          <cell r="U156" t="str">
            <v>嶺岸　三郎</v>
          </cell>
          <cell r="V156" t="str">
            <v>371-0057</v>
          </cell>
          <cell r="W156" t="str">
            <v>前橋市龍蔵寺町１６１</v>
          </cell>
          <cell r="X156" t="str">
            <v>027-232-9411</v>
          </cell>
          <cell r="Y156" t="str">
            <v>090-2174-0063</v>
          </cell>
          <cell r="Z156">
            <v>44713</v>
          </cell>
          <cell r="AA156">
            <v>48365</v>
          </cell>
          <cell r="AB156">
            <v>10</v>
          </cell>
          <cell r="AC156" t="str">
            <v>一括方式</v>
          </cell>
          <cell r="AD156"/>
          <cell r="AE156">
            <v>5600</v>
          </cell>
          <cell r="AF156">
            <v>10763</v>
          </cell>
          <cell r="AG156"/>
          <cell r="AH156" t="str">
            <v/>
          </cell>
          <cell r="AI156"/>
          <cell r="AJ156"/>
          <cell r="AK156"/>
          <cell r="AL156"/>
          <cell r="AM156"/>
          <cell r="AN156"/>
          <cell r="AO156"/>
          <cell r="AP156"/>
          <cell r="AQ156"/>
          <cell r="AR156"/>
          <cell r="AS156"/>
          <cell r="AT156"/>
          <cell r="AU156"/>
          <cell r="AV156"/>
          <cell r="AW156"/>
          <cell r="AX156"/>
          <cell r="AY156"/>
          <cell r="AZ156"/>
          <cell r="BA156"/>
          <cell r="BB156" t="str">
            <v>2022</v>
          </cell>
          <cell r="BC156"/>
          <cell r="BD156" t="str">
            <v>農地所有適格法人</v>
          </cell>
          <cell r="BE156" t="str">
            <v>有限会社　はなぶさ有機農園　取締役　林　伴子</v>
          </cell>
          <cell r="BF156" t="str">
            <v>371-0103</v>
          </cell>
          <cell r="BG156" t="str">
            <v>前橋市富士見町小暮１５２７－９</v>
          </cell>
          <cell r="BH156" t="str">
            <v>027-288-8888</v>
          </cell>
          <cell r="BI156" t="str">
            <v/>
          </cell>
          <cell r="BJ156">
            <v>44713</v>
          </cell>
          <cell r="BK156">
            <v>48365</v>
          </cell>
          <cell r="BL156">
            <v>10</v>
          </cell>
          <cell r="BM156" t="str">
            <v/>
          </cell>
          <cell r="BN156">
            <v>5600</v>
          </cell>
          <cell r="BO156">
            <v>10763</v>
          </cell>
          <cell r="BP156" t="str">
            <v/>
          </cell>
          <cell r="BQ156"/>
          <cell r="BR156"/>
          <cell r="BS156"/>
          <cell r="BT156"/>
          <cell r="BU156"/>
          <cell r="BV156"/>
          <cell r="BW156"/>
        </row>
        <row r="157">
          <cell r="A157">
            <v>88</v>
          </cell>
          <cell r="B157">
            <v>1</v>
          </cell>
          <cell r="C157" t="str">
            <v>88-1</v>
          </cell>
          <cell r="D157">
            <v>67</v>
          </cell>
          <cell r="E157">
            <v>1</v>
          </cell>
          <cell r="F157" t="str">
            <v>67-1</v>
          </cell>
          <cell r="G157">
            <v>159</v>
          </cell>
          <cell r="H157"/>
          <cell r="I157" t="str">
            <v>前橋市</v>
          </cell>
          <cell r="J157" t="str">
            <v>前橋市</v>
          </cell>
          <cell r="K157" t="str">
            <v>粕川町女渕</v>
          </cell>
          <cell r="L157" t="str">
            <v/>
          </cell>
          <cell r="M157" t="str">
            <v>７７１－１</v>
          </cell>
          <cell r="N157" t="str">
            <v>田</v>
          </cell>
          <cell r="O157" t="str">
            <v>水田</v>
          </cell>
          <cell r="P157">
            <v>1261</v>
          </cell>
          <cell r="Q157">
            <v>1261</v>
          </cell>
          <cell r="R157"/>
          <cell r="S157"/>
          <cell r="T157" t="str">
            <v>個人</v>
          </cell>
          <cell r="U157" t="str">
            <v>鈴木　利太郎</v>
          </cell>
          <cell r="V157" t="str">
            <v>371-0214</v>
          </cell>
          <cell r="W157" t="str">
            <v>前橋市粕川町女渕７８５</v>
          </cell>
          <cell r="X157" t="str">
            <v>027-285-4248</v>
          </cell>
          <cell r="Y157" t="str">
            <v/>
          </cell>
          <cell r="Z157">
            <v>44713</v>
          </cell>
          <cell r="AA157">
            <v>48365</v>
          </cell>
          <cell r="AB157">
            <v>10</v>
          </cell>
          <cell r="AC157" t="str">
            <v>一括方式</v>
          </cell>
          <cell r="AD157"/>
          <cell r="AE157">
            <v>0</v>
          </cell>
          <cell r="AF157">
            <v>0</v>
          </cell>
          <cell r="AG157"/>
          <cell r="AH157" t="str">
            <v/>
          </cell>
          <cell r="AI157"/>
          <cell r="AJ157"/>
          <cell r="AK157"/>
          <cell r="AL157"/>
          <cell r="AM157"/>
          <cell r="AN157"/>
          <cell r="AO157"/>
          <cell r="AP157"/>
          <cell r="AQ157"/>
          <cell r="AR157"/>
          <cell r="AS157"/>
          <cell r="AT157"/>
          <cell r="AU157"/>
          <cell r="AV157"/>
          <cell r="AW157"/>
          <cell r="AX157"/>
          <cell r="AY157"/>
          <cell r="AZ157"/>
          <cell r="BA157"/>
          <cell r="BB157" t="str">
            <v>2022</v>
          </cell>
          <cell r="BC157"/>
          <cell r="BD157" t="str">
            <v>農地所有適格法人</v>
          </cell>
          <cell r="BE157" t="str">
            <v>農事組合法人　深津　代表理事　田島　悦夫</v>
          </cell>
          <cell r="BF157" t="str">
            <v>371-0215</v>
          </cell>
          <cell r="BG157" t="str">
            <v>前橋市粕川町深津１９７７－３</v>
          </cell>
          <cell r="BH157" t="str">
            <v>027-285-3086</v>
          </cell>
          <cell r="BI157" t="str">
            <v/>
          </cell>
          <cell r="BJ157">
            <v>44713</v>
          </cell>
          <cell r="BK157">
            <v>48365</v>
          </cell>
          <cell r="BL157">
            <v>10</v>
          </cell>
          <cell r="BM157" t="str">
            <v/>
          </cell>
          <cell r="BN157">
            <v>0</v>
          </cell>
          <cell r="BO157">
            <v>0</v>
          </cell>
          <cell r="BP157" t="str">
            <v/>
          </cell>
          <cell r="BQ157"/>
          <cell r="BR157"/>
          <cell r="BS157"/>
          <cell r="BT157"/>
          <cell r="BU157"/>
          <cell r="BV157"/>
          <cell r="BW157"/>
        </row>
        <row r="158">
          <cell r="A158">
            <v>88</v>
          </cell>
          <cell r="B158">
            <v>2</v>
          </cell>
          <cell r="C158" t="str">
            <v>88-2</v>
          </cell>
          <cell r="D158">
            <v>67</v>
          </cell>
          <cell r="E158">
            <v>2</v>
          </cell>
          <cell r="F158" t="str">
            <v>67-2</v>
          </cell>
          <cell r="G158">
            <v>160</v>
          </cell>
          <cell r="H158"/>
          <cell r="I158" t="str">
            <v>前橋市</v>
          </cell>
          <cell r="J158" t="str">
            <v>前橋市</v>
          </cell>
          <cell r="K158" t="str">
            <v>粕川町女渕</v>
          </cell>
          <cell r="L158" t="str">
            <v/>
          </cell>
          <cell r="M158" t="str">
            <v>７９２－２</v>
          </cell>
          <cell r="N158" t="str">
            <v>田</v>
          </cell>
          <cell r="O158" t="str">
            <v>水田</v>
          </cell>
          <cell r="P158">
            <v>3772</v>
          </cell>
          <cell r="Q158">
            <v>3772</v>
          </cell>
          <cell r="R158"/>
          <cell r="S158"/>
          <cell r="T158" t="str">
            <v>個人</v>
          </cell>
          <cell r="U158" t="str">
            <v>鈴木　利太郎</v>
          </cell>
          <cell r="V158" t="str">
            <v>371-0214</v>
          </cell>
          <cell r="W158" t="str">
            <v>前橋市粕川町女渕７８５</v>
          </cell>
          <cell r="X158" t="str">
            <v>027-285-4248</v>
          </cell>
          <cell r="Y158" t="str">
            <v/>
          </cell>
          <cell r="Z158">
            <v>44713</v>
          </cell>
          <cell r="AA158">
            <v>48365</v>
          </cell>
          <cell r="AB158">
            <v>10</v>
          </cell>
          <cell r="AC158" t="str">
            <v>一括方式</v>
          </cell>
          <cell r="AD158"/>
          <cell r="AE158">
            <v>2000</v>
          </cell>
          <cell r="AF158">
            <v>7544</v>
          </cell>
          <cell r="AG158"/>
          <cell r="AH158" t="str">
            <v/>
          </cell>
          <cell r="AI158"/>
          <cell r="AJ158"/>
          <cell r="AK158"/>
          <cell r="AL158"/>
          <cell r="AM158"/>
          <cell r="AN158"/>
          <cell r="AO158"/>
          <cell r="AP158"/>
          <cell r="AQ158"/>
          <cell r="AR158"/>
          <cell r="AS158"/>
          <cell r="AT158"/>
          <cell r="AU158"/>
          <cell r="AV158"/>
          <cell r="AW158"/>
          <cell r="AX158"/>
          <cell r="AY158"/>
          <cell r="AZ158"/>
          <cell r="BA158"/>
          <cell r="BB158" t="str">
            <v>2022</v>
          </cell>
          <cell r="BC158"/>
          <cell r="BD158" t="str">
            <v>農地所有適格法人</v>
          </cell>
          <cell r="BE158" t="str">
            <v>農事組合法人　深津　代表理事　田島　悦夫</v>
          </cell>
          <cell r="BF158" t="str">
            <v>371-0215</v>
          </cell>
          <cell r="BG158" t="str">
            <v>前橋市粕川町深津１９７７－３</v>
          </cell>
          <cell r="BH158" t="str">
            <v>027-285-3086</v>
          </cell>
          <cell r="BI158" t="str">
            <v/>
          </cell>
          <cell r="BJ158">
            <v>44713</v>
          </cell>
          <cell r="BK158">
            <v>48365</v>
          </cell>
          <cell r="BL158">
            <v>10</v>
          </cell>
          <cell r="BM158" t="str">
            <v/>
          </cell>
          <cell r="BN158">
            <v>2000</v>
          </cell>
          <cell r="BO158">
            <v>7544</v>
          </cell>
          <cell r="BP158" t="str">
            <v/>
          </cell>
          <cell r="BQ158"/>
          <cell r="BR158"/>
          <cell r="BS158"/>
          <cell r="BT158"/>
          <cell r="BU158"/>
          <cell r="BV158"/>
          <cell r="BW158"/>
        </row>
        <row r="159">
          <cell r="A159">
            <v>88</v>
          </cell>
          <cell r="B159">
            <v>3</v>
          </cell>
          <cell r="C159" t="str">
            <v>88-3</v>
          </cell>
          <cell r="D159">
            <v>67</v>
          </cell>
          <cell r="E159">
            <v>3</v>
          </cell>
          <cell r="F159" t="str">
            <v>67-3</v>
          </cell>
          <cell r="G159">
            <v>161</v>
          </cell>
          <cell r="H159"/>
          <cell r="I159" t="str">
            <v>前橋市</v>
          </cell>
          <cell r="J159" t="str">
            <v>前橋市</v>
          </cell>
          <cell r="K159" t="str">
            <v>粕川町女渕</v>
          </cell>
          <cell r="L159" t="str">
            <v/>
          </cell>
          <cell r="M159" t="str">
            <v>７９９</v>
          </cell>
          <cell r="N159" t="str">
            <v>田</v>
          </cell>
          <cell r="O159" t="str">
            <v>水田</v>
          </cell>
          <cell r="P159">
            <v>4132</v>
          </cell>
          <cell r="Q159">
            <v>4132</v>
          </cell>
          <cell r="R159"/>
          <cell r="S159"/>
          <cell r="T159" t="str">
            <v>個人</v>
          </cell>
          <cell r="U159" t="str">
            <v>鈴木　利太郎</v>
          </cell>
          <cell r="V159" t="str">
            <v>371-0214</v>
          </cell>
          <cell r="W159" t="str">
            <v>前橋市粕川町女渕７８５</v>
          </cell>
          <cell r="X159" t="str">
            <v>027-285-4248</v>
          </cell>
          <cell r="Y159" t="str">
            <v/>
          </cell>
          <cell r="Z159">
            <v>44713</v>
          </cell>
          <cell r="AA159">
            <v>48365</v>
          </cell>
          <cell r="AB159">
            <v>10</v>
          </cell>
          <cell r="AC159" t="str">
            <v>一括方式</v>
          </cell>
          <cell r="AD159"/>
          <cell r="AE159">
            <v>2000</v>
          </cell>
          <cell r="AF159">
            <v>8264</v>
          </cell>
          <cell r="AG159"/>
          <cell r="AH159" t="str">
            <v/>
          </cell>
          <cell r="AI159"/>
          <cell r="AJ159"/>
          <cell r="AK159"/>
          <cell r="AL159"/>
          <cell r="AM159"/>
          <cell r="AN159"/>
          <cell r="AO159"/>
          <cell r="AP159"/>
          <cell r="AQ159"/>
          <cell r="AR159"/>
          <cell r="AS159"/>
          <cell r="AT159"/>
          <cell r="AU159"/>
          <cell r="AV159"/>
          <cell r="AW159"/>
          <cell r="AX159"/>
          <cell r="AY159"/>
          <cell r="AZ159"/>
          <cell r="BA159"/>
          <cell r="BB159" t="str">
            <v>2022</v>
          </cell>
          <cell r="BC159"/>
          <cell r="BD159" t="str">
            <v>農地所有適格法人</v>
          </cell>
          <cell r="BE159" t="str">
            <v>農事組合法人　深津　代表理事　田島　悦夫</v>
          </cell>
          <cell r="BF159" t="str">
            <v>371-0215</v>
          </cell>
          <cell r="BG159" t="str">
            <v>前橋市粕川町深津１９７７－３</v>
          </cell>
          <cell r="BH159" t="str">
            <v>027-285-3086</v>
          </cell>
          <cell r="BI159" t="str">
            <v/>
          </cell>
          <cell r="BJ159">
            <v>44713</v>
          </cell>
          <cell r="BK159">
            <v>48365</v>
          </cell>
          <cell r="BL159">
            <v>10</v>
          </cell>
          <cell r="BM159" t="str">
            <v/>
          </cell>
          <cell r="BN159">
            <v>2000</v>
          </cell>
          <cell r="BO159">
            <v>8264</v>
          </cell>
          <cell r="BP159" t="str">
            <v/>
          </cell>
          <cell r="BQ159"/>
          <cell r="BR159"/>
          <cell r="BS159"/>
          <cell r="BT159"/>
          <cell r="BU159"/>
          <cell r="BV159"/>
          <cell r="BW159"/>
        </row>
        <row r="160">
          <cell r="A160">
            <v>88</v>
          </cell>
          <cell r="B160">
            <v>4</v>
          </cell>
          <cell r="C160" t="str">
            <v>88-4</v>
          </cell>
          <cell r="D160">
            <v>67</v>
          </cell>
          <cell r="E160">
            <v>4</v>
          </cell>
          <cell r="F160" t="str">
            <v>67-4</v>
          </cell>
          <cell r="G160">
            <v>162</v>
          </cell>
          <cell r="H160"/>
          <cell r="I160" t="str">
            <v>前橋市</v>
          </cell>
          <cell r="J160" t="str">
            <v>前橋市</v>
          </cell>
          <cell r="K160" t="str">
            <v>粕川町女渕</v>
          </cell>
          <cell r="L160" t="str">
            <v/>
          </cell>
          <cell r="M160" t="str">
            <v>９１４－１</v>
          </cell>
          <cell r="N160" t="str">
            <v>田</v>
          </cell>
          <cell r="O160" t="str">
            <v>水田</v>
          </cell>
          <cell r="P160">
            <v>1011</v>
          </cell>
          <cell r="Q160">
            <v>1011</v>
          </cell>
          <cell r="R160"/>
          <cell r="S160"/>
          <cell r="T160" t="str">
            <v>個人</v>
          </cell>
          <cell r="U160" t="str">
            <v>鈴木　利太郎</v>
          </cell>
          <cell r="V160" t="str">
            <v>371-0214</v>
          </cell>
          <cell r="W160" t="str">
            <v>前橋市粕川町女渕７８５</v>
          </cell>
          <cell r="X160" t="str">
            <v>027-285-4248</v>
          </cell>
          <cell r="Y160" t="str">
            <v/>
          </cell>
          <cell r="Z160">
            <v>44713</v>
          </cell>
          <cell r="AA160">
            <v>48365</v>
          </cell>
          <cell r="AB160">
            <v>10</v>
          </cell>
          <cell r="AC160" t="str">
            <v>一括方式</v>
          </cell>
          <cell r="AD160"/>
          <cell r="AE160">
            <v>0</v>
          </cell>
          <cell r="AF160">
            <v>0</v>
          </cell>
          <cell r="AG160"/>
          <cell r="AH160" t="str">
            <v/>
          </cell>
          <cell r="AI160"/>
          <cell r="AJ160"/>
          <cell r="AK160"/>
          <cell r="AL160"/>
          <cell r="AM160"/>
          <cell r="AN160"/>
          <cell r="AO160"/>
          <cell r="AP160"/>
          <cell r="AQ160"/>
          <cell r="AR160"/>
          <cell r="AS160"/>
          <cell r="AT160"/>
          <cell r="AU160"/>
          <cell r="AV160"/>
          <cell r="AW160"/>
          <cell r="AX160"/>
          <cell r="AY160"/>
          <cell r="AZ160"/>
          <cell r="BA160"/>
          <cell r="BB160" t="str">
            <v>2022</v>
          </cell>
          <cell r="BC160"/>
          <cell r="BD160" t="str">
            <v>農地所有適格法人</v>
          </cell>
          <cell r="BE160" t="str">
            <v>農事組合法人　深津　代表理事　田島　悦夫</v>
          </cell>
          <cell r="BF160" t="str">
            <v>371-0215</v>
          </cell>
          <cell r="BG160" t="str">
            <v>前橋市粕川町深津１９７７－３</v>
          </cell>
          <cell r="BH160" t="str">
            <v>027-285-3086</v>
          </cell>
          <cell r="BI160" t="str">
            <v/>
          </cell>
          <cell r="BJ160">
            <v>44713</v>
          </cell>
          <cell r="BK160">
            <v>48365</v>
          </cell>
          <cell r="BL160">
            <v>10</v>
          </cell>
          <cell r="BM160" t="str">
            <v/>
          </cell>
          <cell r="BN160">
            <v>0</v>
          </cell>
          <cell r="BO160">
            <v>0</v>
          </cell>
          <cell r="BP160" t="str">
            <v/>
          </cell>
          <cell r="BQ160"/>
          <cell r="BR160"/>
          <cell r="BS160"/>
          <cell r="BT160"/>
          <cell r="BU160"/>
          <cell r="BV160"/>
          <cell r="BW160"/>
        </row>
        <row r="161">
          <cell r="A161">
            <v>88</v>
          </cell>
          <cell r="B161">
            <v>5</v>
          </cell>
          <cell r="C161" t="str">
            <v>88-5</v>
          </cell>
          <cell r="D161">
            <v>67</v>
          </cell>
          <cell r="E161">
            <v>5</v>
          </cell>
          <cell r="F161" t="str">
            <v>67-5</v>
          </cell>
          <cell r="G161">
            <v>163</v>
          </cell>
          <cell r="H161"/>
          <cell r="I161" t="str">
            <v>前橋市</v>
          </cell>
          <cell r="J161" t="str">
            <v>前橋市</v>
          </cell>
          <cell r="K161" t="str">
            <v>粕川町女渕</v>
          </cell>
          <cell r="L161" t="str">
            <v/>
          </cell>
          <cell r="M161" t="str">
            <v>９１５－１</v>
          </cell>
          <cell r="N161" t="str">
            <v>田</v>
          </cell>
          <cell r="O161" t="str">
            <v>水田</v>
          </cell>
          <cell r="P161">
            <v>1938</v>
          </cell>
          <cell r="Q161">
            <v>1938</v>
          </cell>
          <cell r="R161"/>
          <cell r="S161"/>
          <cell r="T161" t="str">
            <v>個人</v>
          </cell>
          <cell r="U161" t="str">
            <v>鈴木　利太郎</v>
          </cell>
          <cell r="V161" t="str">
            <v>371-0214</v>
          </cell>
          <cell r="W161" t="str">
            <v>前橋市粕川町女渕７８５</v>
          </cell>
          <cell r="X161" t="str">
            <v>027-285-4248</v>
          </cell>
          <cell r="Y161" t="str">
            <v/>
          </cell>
          <cell r="Z161">
            <v>44713</v>
          </cell>
          <cell r="AA161">
            <v>48365</v>
          </cell>
          <cell r="AB161">
            <v>10</v>
          </cell>
          <cell r="AC161" t="str">
            <v>一括方式</v>
          </cell>
          <cell r="AD161"/>
          <cell r="AE161">
            <v>0</v>
          </cell>
          <cell r="AF161">
            <v>0</v>
          </cell>
          <cell r="AG161"/>
          <cell r="AH161" t="str">
            <v/>
          </cell>
          <cell r="AI161"/>
          <cell r="AJ161"/>
          <cell r="AK161"/>
          <cell r="AL161"/>
          <cell r="AM161"/>
          <cell r="AN161"/>
          <cell r="AO161"/>
          <cell r="AP161"/>
          <cell r="AQ161"/>
          <cell r="AR161"/>
          <cell r="AS161"/>
          <cell r="AT161"/>
          <cell r="AU161"/>
          <cell r="AV161"/>
          <cell r="AW161"/>
          <cell r="AX161"/>
          <cell r="AY161"/>
          <cell r="AZ161"/>
          <cell r="BA161"/>
          <cell r="BB161" t="str">
            <v>2022</v>
          </cell>
          <cell r="BC161"/>
          <cell r="BD161" t="str">
            <v>農地所有適格法人</v>
          </cell>
          <cell r="BE161" t="str">
            <v>農事組合法人　深津　代表理事　田島　悦夫</v>
          </cell>
          <cell r="BF161" t="str">
            <v>371-0215</v>
          </cell>
          <cell r="BG161" t="str">
            <v>前橋市粕川町深津１９７７－３</v>
          </cell>
          <cell r="BH161" t="str">
            <v>027-285-3086</v>
          </cell>
          <cell r="BI161" t="str">
            <v/>
          </cell>
          <cell r="BJ161">
            <v>44713</v>
          </cell>
          <cell r="BK161">
            <v>48365</v>
          </cell>
          <cell r="BL161">
            <v>10</v>
          </cell>
          <cell r="BM161" t="str">
            <v/>
          </cell>
          <cell r="BN161">
            <v>0</v>
          </cell>
          <cell r="BO161">
            <v>0</v>
          </cell>
          <cell r="BP161" t="str">
            <v/>
          </cell>
          <cell r="BQ161"/>
          <cell r="BR161"/>
          <cell r="BS161"/>
          <cell r="BT161"/>
          <cell r="BU161"/>
          <cell r="BV161"/>
          <cell r="BW161"/>
        </row>
        <row r="162">
          <cell r="A162">
            <v>89</v>
          </cell>
          <cell r="B162">
            <v>1</v>
          </cell>
          <cell r="C162" t="str">
            <v>89-1</v>
          </cell>
          <cell r="D162">
            <v>68</v>
          </cell>
          <cell r="E162">
            <v>1</v>
          </cell>
          <cell r="F162" t="str">
            <v>68-1</v>
          </cell>
          <cell r="G162">
            <v>168</v>
          </cell>
          <cell r="H162"/>
          <cell r="I162" t="str">
            <v>前橋市</v>
          </cell>
          <cell r="J162" t="str">
            <v>前橋市</v>
          </cell>
          <cell r="K162" t="str">
            <v>上青梨子町</v>
          </cell>
          <cell r="L162" t="str">
            <v/>
          </cell>
          <cell r="M162" t="str">
            <v>１８６</v>
          </cell>
          <cell r="N162" t="str">
            <v>畑</v>
          </cell>
          <cell r="O162" t="str">
            <v>普通畑</v>
          </cell>
          <cell r="P162">
            <v>3089</v>
          </cell>
          <cell r="Q162">
            <v>3089</v>
          </cell>
          <cell r="R162"/>
          <cell r="S162"/>
          <cell r="T162" t="str">
            <v>個人</v>
          </cell>
          <cell r="U162" t="str">
            <v>櫻井　睦明</v>
          </cell>
          <cell r="V162" t="str">
            <v>370-3573</v>
          </cell>
          <cell r="W162" t="str">
            <v>前橋市青梨子町４５－３</v>
          </cell>
          <cell r="X162" t="str">
            <v>027-289-9498</v>
          </cell>
          <cell r="Y162" t="str">
            <v/>
          </cell>
          <cell r="Z162">
            <v>44713</v>
          </cell>
          <cell r="AA162">
            <v>46538</v>
          </cell>
          <cell r="AB162">
            <v>5</v>
          </cell>
          <cell r="AC162" t="str">
            <v>一括方式</v>
          </cell>
          <cell r="AD162"/>
          <cell r="AE162">
            <v>10000</v>
          </cell>
          <cell r="AF162">
            <v>30890</v>
          </cell>
          <cell r="AG162"/>
          <cell r="AH162" t="str">
            <v/>
          </cell>
          <cell r="AI162"/>
          <cell r="AJ162"/>
          <cell r="AK162"/>
          <cell r="AL162"/>
          <cell r="AM162"/>
          <cell r="AN162"/>
          <cell r="AO162"/>
          <cell r="AP162"/>
          <cell r="AQ162"/>
          <cell r="AR162"/>
          <cell r="AS162"/>
          <cell r="AT162"/>
          <cell r="AU162"/>
          <cell r="AV162"/>
          <cell r="AW162"/>
          <cell r="AX162"/>
          <cell r="AY162"/>
          <cell r="AZ162"/>
          <cell r="BA162"/>
          <cell r="BB162" t="str">
            <v>2022</v>
          </cell>
          <cell r="BC162"/>
          <cell r="BD162" t="str">
            <v>個人</v>
          </cell>
          <cell r="BE162" t="str">
            <v>中屋　智博</v>
          </cell>
          <cell r="BF162" t="str">
            <v>371-0221</v>
          </cell>
          <cell r="BG162" t="str">
            <v>前橋市樋越町２４５－２　ＭＯＲＩハイツ大胡　Ａ－１０３</v>
          </cell>
          <cell r="BH162" t="str">
            <v>000-000-0000</v>
          </cell>
          <cell r="BI162" t="str">
            <v>090-8342-0970</v>
          </cell>
          <cell r="BJ162">
            <v>44713</v>
          </cell>
          <cell r="BK162">
            <v>46538</v>
          </cell>
          <cell r="BL162">
            <v>5</v>
          </cell>
          <cell r="BM162" t="str">
            <v/>
          </cell>
          <cell r="BN162">
            <v>10000</v>
          </cell>
          <cell r="BO162">
            <v>30890</v>
          </cell>
          <cell r="BP162" t="str">
            <v/>
          </cell>
          <cell r="BQ162"/>
          <cell r="BR162"/>
          <cell r="BS162"/>
          <cell r="BT162"/>
          <cell r="BU162"/>
          <cell r="BV162"/>
          <cell r="BW162"/>
        </row>
        <row r="163">
          <cell r="A163">
            <v>89</v>
          </cell>
          <cell r="B163">
            <v>2</v>
          </cell>
          <cell r="C163" t="str">
            <v>89-2</v>
          </cell>
          <cell r="D163">
            <v>68</v>
          </cell>
          <cell r="E163">
            <v>2</v>
          </cell>
          <cell r="F163" t="str">
            <v>68-2</v>
          </cell>
          <cell r="G163">
            <v>165</v>
          </cell>
          <cell r="H163"/>
          <cell r="I163" t="str">
            <v>前橋市</v>
          </cell>
          <cell r="J163" t="str">
            <v>前橋市</v>
          </cell>
          <cell r="K163" t="str">
            <v>青梨子町</v>
          </cell>
          <cell r="L163" t="str">
            <v/>
          </cell>
          <cell r="M163" t="str">
            <v>２０</v>
          </cell>
          <cell r="N163" t="str">
            <v>畑</v>
          </cell>
          <cell r="O163" t="str">
            <v>普通畑</v>
          </cell>
          <cell r="P163">
            <v>3238</v>
          </cell>
          <cell r="Q163">
            <v>3238</v>
          </cell>
          <cell r="R163"/>
          <cell r="S163"/>
          <cell r="T163" t="str">
            <v>個人</v>
          </cell>
          <cell r="U163" t="str">
            <v>櫻井　睦明</v>
          </cell>
          <cell r="V163" t="str">
            <v>370-3573</v>
          </cell>
          <cell r="W163" t="str">
            <v>前橋市青梨子町４５－３</v>
          </cell>
          <cell r="X163" t="str">
            <v>027-289-9498</v>
          </cell>
          <cell r="Y163" t="str">
            <v/>
          </cell>
          <cell r="Z163">
            <v>44713</v>
          </cell>
          <cell r="AA163">
            <v>46538</v>
          </cell>
          <cell r="AB163">
            <v>5</v>
          </cell>
          <cell r="AC163" t="str">
            <v>一括方式</v>
          </cell>
          <cell r="AD163"/>
          <cell r="AE163">
            <v>8000</v>
          </cell>
          <cell r="AF163">
            <v>25904</v>
          </cell>
          <cell r="AG163"/>
          <cell r="AH163" t="str">
            <v/>
          </cell>
          <cell r="AI163"/>
          <cell r="AJ163"/>
          <cell r="AK163"/>
          <cell r="AL163"/>
          <cell r="AM163"/>
          <cell r="AN163"/>
          <cell r="AO163"/>
          <cell r="AP163"/>
          <cell r="AQ163"/>
          <cell r="AR163"/>
          <cell r="AS163"/>
          <cell r="AT163"/>
          <cell r="AU163"/>
          <cell r="AV163"/>
          <cell r="AW163"/>
          <cell r="AX163"/>
          <cell r="AY163"/>
          <cell r="AZ163"/>
          <cell r="BA163"/>
          <cell r="BB163" t="str">
            <v>2022</v>
          </cell>
          <cell r="BC163"/>
          <cell r="BD163" t="str">
            <v>個人</v>
          </cell>
          <cell r="BE163" t="str">
            <v>中屋　智博</v>
          </cell>
          <cell r="BF163" t="str">
            <v>371-0221</v>
          </cell>
          <cell r="BG163" t="str">
            <v>前橋市樋越町２４５－２　ＭＯＲＩハイツ大胡　Ａ－１０３</v>
          </cell>
          <cell r="BH163" t="str">
            <v>000-000-0000</v>
          </cell>
          <cell r="BI163" t="str">
            <v>090-8342-0970</v>
          </cell>
          <cell r="BJ163">
            <v>44713</v>
          </cell>
          <cell r="BK163">
            <v>46538</v>
          </cell>
          <cell r="BL163">
            <v>5</v>
          </cell>
          <cell r="BM163" t="str">
            <v/>
          </cell>
          <cell r="BN163">
            <v>8000</v>
          </cell>
          <cell r="BO163">
            <v>25904</v>
          </cell>
          <cell r="BP163" t="str">
            <v/>
          </cell>
          <cell r="BQ163"/>
          <cell r="BR163"/>
          <cell r="BS163"/>
          <cell r="BT163"/>
          <cell r="BU163"/>
          <cell r="BV163"/>
          <cell r="BW163"/>
        </row>
        <row r="164">
          <cell r="A164">
            <v>89</v>
          </cell>
          <cell r="B164">
            <v>3</v>
          </cell>
          <cell r="C164" t="str">
            <v>89-3</v>
          </cell>
          <cell r="D164">
            <v>68</v>
          </cell>
          <cell r="E164">
            <v>3</v>
          </cell>
          <cell r="F164" t="str">
            <v>68-3</v>
          </cell>
          <cell r="G164">
            <v>166</v>
          </cell>
          <cell r="H164"/>
          <cell r="I164" t="str">
            <v>前橋市</v>
          </cell>
          <cell r="J164" t="str">
            <v>前橋市</v>
          </cell>
          <cell r="K164" t="str">
            <v>青梨子町</v>
          </cell>
          <cell r="L164" t="str">
            <v/>
          </cell>
          <cell r="M164" t="str">
            <v>５１－３</v>
          </cell>
          <cell r="N164" t="str">
            <v>畑</v>
          </cell>
          <cell r="O164" t="str">
            <v>普通畑</v>
          </cell>
          <cell r="P164">
            <v>395</v>
          </cell>
          <cell r="Q164">
            <v>395</v>
          </cell>
          <cell r="R164"/>
          <cell r="S164"/>
          <cell r="T164" t="str">
            <v>個人</v>
          </cell>
          <cell r="U164" t="str">
            <v>櫻井　睦明</v>
          </cell>
          <cell r="V164" t="str">
            <v>370-3573</v>
          </cell>
          <cell r="W164" t="str">
            <v>前橋市青梨子町４５－３</v>
          </cell>
          <cell r="X164" t="str">
            <v>027-289-9498</v>
          </cell>
          <cell r="Y164" t="str">
            <v/>
          </cell>
          <cell r="Z164">
            <v>44713</v>
          </cell>
          <cell r="AA164">
            <v>46538</v>
          </cell>
          <cell r="AB164">
            <v>5</v>
          </cell>
          <cell r="AC164" t="str">
            <v>一括方式</v>
          </cell>
          <cell r="AD164"/>
          <cell r="AE164">
            <v>8000</v>
          </cell>
          <cell r="AF164">
            <v>3160</v>
          </cell>
          <cell r="AG164"/>
          <cell r="AH164" t="str">
            <v/>
          </cell>
          <cell r="AI164"/>
          <cell r="AJ164"/>
          <cell r="AK164"/>
          <cell r="AL164"/>
          <cell r="AM164"/>
          <cell r="AN164"/>
          <cell r="AO164"/>
          <cell r="AP164"/>
          <cell r="AQ164"/>
          <cell r="AR164"/>
          <cell r="AS164"/>
          <cell r="AT164"/>
          <cell r="AU164"/>
          <cell r="AV164"/>
          <cell r="AW164"/>
          <cell r="AX164"/>
          <cell r="AY164"/>
          <cell r="AZ164"/>
          <cell r="BA164"/>
          <cell r="BB164" t="str">
            <v>2022</v>
          </cell>
          <cell r="BC164"/>
          <cell r="BD164" t="str">
            <v>個人</v>
          </cell>
          <cell r="BE164" t="str">
            <v>中屋　智博</v>
          </cell>
          <cell r="BF164" t="str">
            <v>371-0221</v>
          </cell>
          <cell r="BG164" t="str">
            <v>前橋市樋越町２４５－２　ＭＯＲＩハイツ大胡　Ａ－１０３</v>
          </cell>
          <cell r="BH164" t="str">
            <v>000-000-0000</v>
          </cell>
          <cell r="BI164" t="str">
            <v>090-8342-0970</v>
          </cell>
          <cell r="BJ164">
            <v>44713</v>
          </cell>
          <cell r="BK164">
            <v>46538</v>
          </cell>
          <cell r="BL164">
            <v>5</v>
          </cell>
          <cell r="BM164" t="str">
            <v/>
          </cell>
          <cell r="BN164">
            <v>8000</v>
          </cell>
          <cell r="BO164">
            <v>3160</v>
          </cell>
          <cell r="BP164" t="str">
            <v/>
          </cell>
          <cell r="BQ164"/>
          <cell r="BR164"/>
          <cell r="BS164"/>
          <cell r="BT164"/>
          <cell r="BU164"/>
          <cell r="BV164"/>
          <cell r="BW164"/>
        </row>
        <row r="165">
          <cell r="A165">
            <v>89</v>
          </cell>
          <cell r="B165">
            <v>4</v>
          </cell>
          <cell r="C165" t="str">
            <v>89-4</v>
          </cell>
          <cell r="D165">
            <v>68</v>
          </cell>
          <cell r="E165">
            <v>4</v>
          </cell>
          <cell r="F165" t="str">
            <v>68-4</v>
          </cell>
          <cell r="G165">
            <v>167</v>
          </cell>
          <cell r="H165"/>
          <cell r="I165" t="str">
            <v>前橋市</v>
          </cell>
          <cell r="J165" t="str">
            <v>前橋市</v>
          </cell>
          <cell r="K165" t="str">
            <v>青梨子町</v>
          </cell>
          <cell r="L165" t="str">
            <v/>
          </cell>
          <cell r="M165" t="str">
            <v>５２</v>
          </cell>
          <cell r="N165" t="str">
            <v>畑</v>
          </cell>
          <cell r="O165" t="str">
            <v>普通畑</v>
          </cell>
          <cell r="P165">
            <v>1169</v>
          </cell>
          <cell r="Q165">
            <v>1169</v>
          </cell>
          <cell r="R165"/>
          <cell r="S165"/>
          <cell r="T165" t="str">
            <v>個人</v>
          </cell>
          <cell r="U165" t="str">
            <v>櫻井　睦明</v>
          </cell>
          <cell r="V165" t="str">
            <v>370-3573</v>
          </cell>
          <cell r="W165" t="str">
            <v>前橋市青梨子町４５－３</v>
          </cell>
          <cell r="X165" t="str">
            <v>027-289-9498</v>
          </cell>
          <cell r="Y165" t="str">
            <v/>
          </cell>
          <cell r="Z165">
            <v>44713</v>
          </cell>
          <cell r="AA165">
            <v>46538</v>
          </cell>
          <cell r="AB165">
            <v>5</v>
          </cell>
          <cell r="AC165" t="str">
            <v>一括方式</v>
          </cell>
          <cell r="AD165"/>
          <cell r="AE165">
            <v>8000</v>
          </cell>
          <cell r="AF165">
            <v>9352</v>
          </cell>
          <cell r="AG165"/>
          <cell r="AH165" t="str">
            <v/>
          </cell>
          <cell r="AI165"/>
          <cell r="AJ165"/>
          <cell r="AK165"/>
          <cell r="AL165"/>
          <cell r="AM165"/>
          <cell r="AN165"/>
          <cell r="AO165"/>
          <cell r="AP165"/>
          <cell r="AQ165"/>
          <cell r="AR165"/>
          <cell r="AS165"/>
          <cell r="AT165"/>
          <cell r="AU165"/>
          <cell r="AV165"/>
          <cell r="AW165"/>
          <cell r="AX165"/>
          <cell r="AY165"/>
          <cell r="AZ165"/>
          <cell r="BA165"/>
          <cell r="BB165" t="str">
            <v>2022</v>
          </cell>
          <cell r="BC165"/>
          <cell r="BD165" t="str">
            <v>個人</v>
          </cell>
          <cell r="BE165" t="str">
            <v>中屋　智博</v>
          </cell>
          <cell r="BF165" t="str">
            <v>371-0221</v>
          </cell>
          <cell r="BG165" t="str">
            <v>前橋市樋越町２４５－２　ＭＯＲＩハイツ大胡　Ａ－１０３</v>
          </cell>
          <cell r="BH165" t="str">
            <v>000-000-0000</v>
          </cell>
          <cell r="BI165" t="str">
            <v>090-8342-0970</v>
          </cell>
          <cell r="BJ165">
            <v>44713</v>
          </cell>
          <cell r="BK165">
            <v>46538</v>
          </cell>
          <cell r="BL165">
            <v>5</v>
          </cell>
          <cell r="BM165" t="str">
            <v/>
          </cell>
          <cell r="BN165">
            <v>8000</v>
          </cell>
          <cell r="BO165">
            <v>9352</v>
          </cell>
          <cell r="BP165" t="str">
            <v/>
          </cell>
          <cell r="BQ165"/>
          <cell r="BR165"/>
          <cell r="BS165"/>
          <cell r="BT165"/>
          <cell r="BU165"/>
          <cell r="BV165"/>
          <cell r="BW165"/>
        </row>
        <row r="166">
          <cell r="A166">
            <v>89</v>
          </cell>
          <cell r="B166">
            <v>5</v>
          </cell>
          <cell r="C166" t="str">
            <v>89-5</v>
          </cell>
          <cell r="D166">
            <v>68</v>
          </cell>
          <cell r="E166">
            <v>5</v>
          </cell>
          <cell r="F166" t="str">
            <v>68-5</v>
          </cell>
          <cell r="G166">
            <v>164</v>
          </cell>
          <cell r="H166"/>
          <cell r="I166" t="str">
            <v>前橋市</v>
          </cell>
          <cell r="J166" t="str">
            <v>前橋市</v>
          </cell>
          <cell r="K166" t="str">
            <v>青梨子町</v>
          </cell>
          <cell r="L166" t="str">
            <v/>
          </cell>
          <cell r="M166" t="str">
            <v>７</v>
          </cell>
          <cell r="N166" t="str">
            <v>畑</v>
          </cell>
          <cell r="O166" t="str">
            <v>普通畑</v>
          </cell>
          <cell r="P166">
            <v>1458</v>
          </cell>
          <cell r="Q166">
            <v>1458</v>
          </cell>
          <cell r="R166"/>
          <cell r="S166"/>
          <cell r="T166" t="str">
            <v>個人</v>
          </cell>
          <cell r="U166" t="str">
            <v>櫻井　睦明</v>
          </cell>
          <cell r="V166" t="str">
            <v>370-3573</v>
          </cell>
          <cell r="W166" t="str">
            <v>前橋市青梨子町４５－３</v>
          </cell>
          <cell r="X166" t="str">
            <v>027-289-9498</v>
          </cell>
          <cell r="Y166" t="str">
            <v/>
          </cell>
          <cell r="Z166">
            <v>44713</v>
          </cell>
          <cell r="AA166">
            <v>46538</v>
          </cell>
          <cell r="AB166">
            <v>5</v>
          </cell>
          <cell r="AC166" t="str">
            <v>一括方式</v>
          </cell>
          <cell r="AD166"/>
          <cell r="AE166">
            <v>8000</v>
          </cell>
          <cell r="AF166">
            <v>11664</v>
          </cell>
          <cell r="AG166"/>
          <cell r="AH166" t="str">
            <v/>
          </cell>
          <cell r="AI166"/>
          <cell r="AJ166"/>
          <cell r="AK166"/>
          <cell r="AL166"/>
          <cell r="AM166"/>
          <cell r="AN166"/>
          <cell r="AO166"/>
          <cell r="AP166"/>
          <cell r="AQ166"/>
          <cell r="AR166"/>
          <cell r="AS166"/>
          <cell r="AT166"/>
          <cell r="AU166"/>
          <cell r="AV166"/>
          <cell r="AW166"/>
          <cell r="AX166"/>
          <cell r="AY166"/>
          <cell r="AZ166"/>
          <cell r="BA166"/>
          <cell r="BB166" t="str">
            <v>2022</v>
          </cell>
          <cell r="BC166"/>
          <cell r="BD166" t="str">
            <v>個人</v>
          </cell>
          <cell r="BE166" t="str">
            <v>中屋　智博</v>
          </cell>
          <cell r="BF166" t="str">
            <v>371-0221</v>
          </cell>
          <cell r="BG166" t="str">
            <v>前橋市樋越町２４５－２　ＭＯＲＩハイツ大胡　Ａ－１０３</v>
          </cell>
          <cell r="BH166" t="str">
            <v>000-000-0000</v>
          </cell>
          <cell r="BI166" t="str">
            <v>090-8342-0970</v>
          </cell>
          <cell r="BJ166">
            <v>44713</v>
          </cell>
          <cell r="BK166">
            <v>46538</v>
          </cell>
          <cell r="BL166">
            <v>5</v>
          </cell>
          <cell r="BM166" t="str">
            <v/>
          </cell>
          <cell r="BN166">
            <v>8000</v>
          </cell>
          <cell r="BO166">
            <v>11664</v>
          </cell>
          <cell r="BP166" t="str">
            <v/>
          </cell>
          <cell r="BQ166"/>
          <cell r="BR166"/>
          <cell r="BS166"/>
          <cell r="BT166"/>
          <cell r="BU166"/>
          <cell r="BV166"/>
          <cell r="BW166"/>
        </row>
        <row r="167">
          <cell r="A167">
            <v>90</v>
          </cell>
          <cell r="B167">
            <v>1</v>
          </cell>
          <cell r="C167" t="str">
            <v>90-1</v>
          </cell>
          <cell r="D167">
            <v>69</v>
          </cell>
          <cell r="E167">
            <v>1</v>
          </cell>
          <cell r="F167" t="str">
            <v>69-1</v>
          </cell>
          <cell r="G167">
            <v>169</v>
          </cell>
          <cell r="H167"/>
          <cell r="I167" t="str">
            <v>前橋市</v>
          </cell>
          <cell r="J167" t="str">
            <v>前橋市</v>
          </cell>
          <cell r="K167" t="str">
            <v>小屋原町</v>
          </cell>
          <cell r="L167" t="str">
            <v/>
          </cell>
          <cell r="M167" t="str">
            <v>２９３－１</v>
          </cell>
          <cell r="N167" t="str">
            <v>田</v>
          </cell>
          <cell r="O167" t="str">
            <v>水田</v>
          </cell>
          <cell r="P167">
            <v>4895</v>
          </cell>
          <cell r="Q167">
            <v>4895</v>
          </cell>
          <cell r="R167"/>
          <cell r="S167"/>
          <cell r="T167" t="str">
            <v>個人</v>
          </cell>
          <cell r="U167" t="str">
            <v>齊藤　政治</v>
          </cell>
          <cell r="V167" t="str">
            <v>379-2121</v>
          </cell>
          <cell r="W167" t="str">
            <v>前橋市小屋原町２５０</v>
          </cell>
          <cell r="X167" t="str">
            <v>027-266-1430</v>
          </cell>
          <cell r="Y167" t="str">
            <v/>
          </cell>
          <cell r="Z167">
            <v>44713</v>
          </cell>
          <cell r="AA167">
            <v>46538</v>
          </cell>
          <cell r="AB167">
            <v>4</v>
          </cell>
          <cell r="AC167" t="str">
            <v>一括方式</v>
          </cell>
          <cell r="AD167"/>
          <cell r="AE167">
            <v>5000</v>
          </cell>
          <cell r="AF167">
            <v>24475</v>
          </cell>
          <cell r="AG167"/>
          <cell r="AH167" t="str">
            <v/>
          </cell>
          <cell r="AI167"/>
          <cell r="AJ167"/>
          <cell r="AK167"/>
          <cell r="AL167"/>
          <cell r="AM167"/>
          <cell r="AN167"/>
          <cell r="AO167"/>
          <cell r="AP167"/>
          <cell r="AQ167"/>
          <cell r="AR167"/>
          <cell r="AS167"/>
          <cell r="AT167"/>
          <cell r="AU167"/>
          <cell r="AV167"/>
          <cell r="AW167"/>
          <cell r="AX167"/>
          <cell r="AY167"/>
          <cell r="AZ167"/>
          <cell r="BA167"/>
          <cell r="BB167" t="str">
            <v>2022</v>
          </cell>
          <cell r="BC167"/>
          <cell r="BD167" t="str">
            <v>農地所有適格法人</v>
          </cell>
          <cell r="BE167" t="str">
            <v>株式会社　杉山ファーム　代表取締役　須藤　和也</v>
          </cell>
          <cell r="BF167" t="str">
            <v>379-2115</v>
          </cell>
          <cell r="BG167" t="str">
            <v>前橋市笂井町１０２８－１</v>
          </cell>
          <cell r="BH167" t="str">
            <v>027-266-1117</v>
          </cell>
          <cell r="BI167" t="str">
            <v/>
          </cell>
          <cell r="BJ167">
            <v>44713</v>
          </cell>
          <cell r="BK167">
            <v>46538</v>
          </cell>
          <cell r="BL167">
            <v>4</v>
          </cell>
          <cell r="BM167" t="str">
            <v/>
          </cell>
          <cell r="BN167">
            <v>5000</v>
          </cell>
          <cell r="BO167">
            <v>24475</v>
          </cell>
          <cell r="BP167" t="str">
            <v/>
          </cell>
          <cell r="BQ167"/>
          <cell r="BR167"/>
          <cell r="BS167"/>
          <cell r="BT167"/>
          <cell r="BU167"/>
          <cell r="BV167"/>
          <cell r="BW167"/>
        </row>
        <row r="168">
          <cell r="A168">
            <v>91</v>
          </cell>
          <cell r="B168">
            <v>1</v>
          </cell>
          <cell r="C168" t="str">
            <v>91-1</v>
          </cell>
          <cell r="D168">
            <v>70</v>
          </cell>
          <cell r="E168">
            <v>1</v>
          </cell>
          <cell r="F168" t="str">
            <v>70-1</v>
          </cell>
          <cell r="G168">
            <v>170</v>
          </cell>
          <cell r="H168"/>
          <cell r="I168" t="str">
            <v>前橋市</v>
          </cell>
          <cell r="J168" t="str">
            <v>前橋市</v>
          </cell>
          <cell r="K168" t="str">
            <v>上細井町</v>
          </cell>
          <cell r="L168" t="str">
            <v/>
          </cell>
          <cell r="M168" t="str">
            <v>９－１</v>
          </cell>
          <cell r="N168" t="str">
            <v>畑</v>
          </cell>
          <cell r="O168" t="str">
            <v>普通畑</v>
          </cell>
          <cell r="P168">
            <v>4828</v>
          </cell>
          <cell r="Q168">
            <v>4828</v>
          </cell>
          <cell r="R168"/>
          <cell r="S168"/>
          <cell r="T168" t="str">
            <v>個人</v>
          </cell>
          <cell r="U168" t="str">
            <v>桒原　伸浩</v>
          </cell>
          <cell r="V168" t="str">
            <v>371-0104</v>
          </cell>
          <cell r="W168" t="str">
            <v>前橋市富士見町時沢５０３</v>
          </cell>
          <cell r="X168" t="str">
            <v>000-000-0000</v>
          </cell>
          <cell r="Y168" t="str">
            <v>080-1069-9569</v>
          </cell>
          <cell r="Z168">
            <v>44713</v>
          </cell>
          <cell r="AA168">
            <v>48365</v>
          </cell>
          <cell r="AB168">
            <v>10</v>
          </cell>
          <cell r="AC168" t="str">
            <v>一括方式</v>
          </cell>
          <cell r="AD168"/>
          <cell r="AE168">
            <v>5600</v>
          </cell>
          <cell r="AF168">
            <v>27036</v>
          </cell>
          <cell r="AG168"/>
          <cell r="AH168" t="str">
            <v/>
          </cell>
          <cell r="AI168"/>
          <cell r="AJ168"/>
          <cell r="AK168"/>
          <cell r="AL168"/>
          <cell r="AM168"/>
          <cell r="AN168"/>
          <cell r="AO168"/>
          <cell r="AP168"/>
          <cell r="AQ168"/>
          <cell r="AR168"/>
          <cell r="AS168"/>
          <cell r="AT168"/>
          <cell r="AU168"/>
          <cell r="AV168"/>
          <cell r="AW168"/>
          <cell r="AX168"/>
          <cell r="AY168"/>
          <cell r="AZ168"/>
          <cell r="BA168"/>
          <cell r="BB168" t="str">
            <v>2022</v>
          </cell>
          <cell r="BC168"/>
          <cell r="BD168" t="str">
            <v/>
          </cell>
          <cell r="BE168" t="str">
            <v>農業法人合同会社　吉岡の里　代表社員　嶋﨑　剛志</v>
          </cell>
          <cell r="BF168" t="str">
            <v>370-3605</v>
          </cell>
          <cell r="BG168" t="str">
            <v>吉岡町北下５８－１　岩崎貸住宅　A</v>
          </cell>
          <cell r="BH168" t="str">
            <v>000-000-0000</v>
          </cell>
          <cell r="BI168" t="str">
            <v>070-4223-0118</v>
          </cell>
          <cell r="BJ168">
            <v>44713</v>
          </cell>
          <cell r="BK168">
            <v>48365</v>
          </cell>
          <cell r="BL168">
            <v>10</v>
          </cell>
          <cell r="BM168" t="str">
            <v/>
          </cell>
          <cell r="BN168">
            <v>5600</v>
          </cell>
          <cell r="BO168">
            <v>27036</v>
          </cell>
          <cell r="BP168" t="str">
            <v/>
          </cell>
          <cell r="BQ168"/>
          <cell r="BR168"/>
          <cell r="BS168"/>
          <cell r="BT168"/>
          <cell r="BU168"/>
          <cell r="BV168"/>
          <cell r="BW168"/>
        </row>
        <row r="169">
          <cell r="A169">
            <v>92</v>
          </cell>
          <cell r="B169">
            <v>1</v>
          </cell>
          <cell r="C169" t="str">
            <v>92-1</v>
          </cell>
          <cell r="D169">
            <v>70</v>
          </cell>
          <cell r="E169">
            <v>2</v>
          </cell>
          <cell r="F169" t="str">
            <v>70-2</v>
          </cell>
          <cell r="G169">
            <v>1</v>
          </cell>
          <cell r="H169"/>
          <cell r="I169" t="str">
            <v>前橋市</v>
          </cell>
          <cell r="J169" t="str">
            <v>前橋市</v>
          </cell>
          <cell r="K169" t="str">
            <v>青柳町</v>
          </cell>
          <cell r="L169" t="str">
            <v/>
          </cell>
          <cell r="M169" t="str">
            <v>２－３</v>
          </cell>
          <cell r="N169" t="str">
            <v>畑</v>
          </cell>
          <cell r="O169" t="str">
            <v>普通畑</v>
          </cell>
          <cell r="P169">
            <v>1111</v>
          </cell>
          <cell r="Q169">
            <v>1111</v>
          </cell>
          <cell r="R169"/>
          <cell r="S169"/>
          <cell r="T169" t="str">
            <v>個人</v>
          </cell>
          <cell r="U169" t="str">
            <v>髙山　登志男</v>
          </cell>
          <cell r="V169" t="str">
            <v>371-0116</v>
          </cell>
          <cell r="W169" t="str">
            <v>前橋市富士見町原之郷１４９８－１</v>
          </cell>
          <cell r="X169" t="str">
            <v>027-288-1774</v>
          </cell>
          <cell r="Y169" t="str">
            <v>080-1107-6256</v>
          </cell>
          <cell r="Z169">
            <v>44713</v>
          </cell>
          <cell r="AA169">
            <v>48365</v>
          </cell>
          <cell r="AB169">
            <v>10</v>
          </cell>
          <cell r="AC169" t="str">
            <v>一括方式</v>
          </cell>
          <cell r="AD169"/>
          <cell r="AE169">
            <v>5600</v>
          </cell>
          <cell r="AF169">
            <v>6221</v>
          </cell>
          <cell r="AG169"/>
          <cell r="AH169" t="str">
            <v/>
          </cell>
          <cell r="AI169"/>
          <cell r="AJ169"/>
          <cell r="AK169"/>
          <cell r="AL169"/>
          <cell r="AM169"/>
          <cell r="AN169"/>
          <cell r="AO169"/>
          <cell r="AP169"/>
          <cell r="AQ169"/>
          <cell r="AR169" t="str">
            <v>所有権</v>
          </cell>
          <cell r="AS169"/>
          <cell r="AT169"/>
          <cell r="AU169"/>
          <cell r="AV169"/>
          <cell r="AW169"/>
          <cell r="AX169"/>
          <cell r="AY169"/>
          <cell r="AZ169"/>
          <cell r="BA169"/>
          <cell r="BB169" t="str">
            <v>2022</v>
          </cell>
          <cell r="BC169"/>
          <cell r="BD169" t="str">
            <v/>
          </cell>
          <cell r="BE169" t="str">
            <v>農業法人合同会社　吉岡の里　代表社員　嶋﨑　剛志</v>
          </cell>
          <cell r="BF169" t="str">
            <v>370-3605</v>
          </cell>
          <cell r="BG169" t="str">
            <v>吉岡町北下５８－１　岩崎貸住宅　A</v>
          </cell>
          <cell r="BH169" t="str">
            <v>000-000-0000</v>
          </cell>
          <cell r="BI169" t="str">
            <v>070-4223-0118</v>
          </cell>
          <cell r="BJ169">
            <v>44713</v>
          </cell>
          <cell r="BK169">
            <v>48365</v>
          </cell>
          <cell r="BL169">
            <v>10</v>
          </cell>
          <cell r="BM169" t="str">
            <v/>
          </cell>
          <cell r="BN169">
            <v>5600</v>
          </cell>
          <cell r="BO169">
            <v>6221</v>
          </cell>
          <cell r="BP169" t="str">
            <v/>
          </cell>
          <cell r="BQ169"/>
          <cell r="BR169"/>
          <cell r="BS169"/>
          <cell r="BT169"/>
          <cell r="BU169"/>
          <cell r="BV169"/>
          <cell r="BW169"/>
        </row>
        <row r="170">
          <cell r="A170">
            <v>92</v>
          </cell>
          <cell r="B170">
            <v>2</v>
          </cell>
          <cell r="C170" t="str">
            <v>92-2</v>
          </cell>
          <cell r="D170">
            <v>70</v>
          </cell>
          <cell r="E170">
            <v>3</v>
          </cell>
          <cell r="F170" t="str">
            <v>70-3</v>
          </cell>
          <cell r="G170">
            <v>171</v>
          </cell>
          <cell r="H170"/>
          <cell r="I170" t="str">
            <v>前橋市</v>
          </cell>
          <cell r="J170" t="str">
            <v>前橋市</v>
          </cell>
          <cell r="K170" t="str">
            <v>青柳町</v>
          </cell>
          <cell r="L170" t="str">
            <v/>
          </cell>
          <cell r="M170" t="str">
            <v>９９９</v>
          </cell>
          <cell r="N170" t="str">
            <v>畑</v>
          </cell>
          <cell r="O170" t="str">
            <v>普通畑</v>
          </cell>
          <cell r="P170">
            <v>1111</v>
          </cell>
          <cell r="Q170">
            <v>1111</v>
          </cell>
          <cell r="R170"/>
          <cell r="S170"/>
          <cell r="T170" t="str">
            <v/>
          </cell>
          <cell r="U170" t="str">
            <v>髙山　登志男</v>
          </cell>
          <cell r="V170" t="str">
            <v>371-0116</v>
          </cell>
          <cell r="W170" t="str">
            <v>前橋市富士見町原之郷１４９８－１</v>
          </cell>
          <cell r="X170" t="str">
            <v>027-288-1774</v>
          </cell>
          <cell r="Y170" t="str">
            <v>080-1107-6256</v>
          </cell>
          <cell r="Z170">
            <v>44713</v>
          </cell>
          <cell r="AA170">
            <v>48365</v>
          </cell>
          <cell r="AB170">
            <v>10</v>
          </cell>
          <cell r="AC170" t="str">
            <v>一括方式</v>
          </cell>
          <cell r="AD170"/>
          <cell r="AE170">
            <v>5600</v>
          </cell>
          <cell r="AF170">
            <v>6221</v>
          </cell>
          <cell r="AG170"/>
          <cell r="AH170" t="str">
            <v/>
          </cell>
          <cell r="AI170"/>
          <cell r="AJ170"/>
          <cell r="AK170"/>
          <cell r="AL170"/>
          <cell r="AM170"/>
          <cell r="AN170"/>
          <cell r="AO170"/>
          <cell r="AP170"/>
          <cell r="AQ170"/>
          <cell r="AR170"/>
          <cell r="AS170"/>
          <cell r="AT170"/>
          <cell r="AU170"/>
          <cell r="AV170"/>
          <cell r="AW170"/>
          <cell r="AX170"/>
          <cell r="AY170"/>
          <cell r="AZ170"/>
          <cell r="BA170"/>
          <cell r="BB170" t="str">
            <v>2022</v>
          </cell>
          <cell r="BC170"/>
          <cell r="BD170" t="str">
            <v/>
          </cell>
          <cell r="BE170" t="str">
            <v>農業法人合同会社　吉岡の里　代表社員　嶋﨑　剛志</v>
          </cell>
          <cell r="BF170" t="str">
            <v>370-3605</v>
          </cell>
          <cell r="BG170" t="str">
            <v>吉岡町北下５８－１　岩崎貸住宅　A</v>
          </cell>
          <cell r="BH170" t="str">
            <v>000-000-0000</v>
          </cell>
          <cell r="BI170" t="str">
            <v>070-4223-0118</v>
          </cell>
          <cell r="BJ170">
            <v>44713</v>
          </cell>
          <cell r="BK170">
            <v>48365</v>
          </cell>
          <cell r="BL170">
            <v>10</v>
          </cell>
          <cell r="BM170" t="str">
            <v/>
          </cell>
          <cell r="BN170">
            <v>5600</v>
          </cell>
          <cell r="BO170">
            <v>6221</v>
          </cell>
          <cell r="BP170"/>
          <cell r="BQ170"/>
          <cell r="BR170"/>
          <cell r="BS170"/>
          <cell r="BT170"/>
          <cell r="BU170"/>
          <cell r="BV170"/>
          <cell r="BW170"/>
        </row>
        <row r="171">
          <cell r="A171">
            <v>93</v>
          </cell>
          <cell r="B171">
            <v>1</v>
          </cell>
          <cell r="C171" t="str">
            <v>93-1</v>
          </cell>
          <cell r="D171">
            <v>71</v>
          </cell>
          <cell r="E171">
            <v>1</v>
          </cell>
          <cell r="F171" t="str">
            <v>71-1</v>
          </cell>
          <cell r="G171">
            <v>2</v>
          </cell>
          <cell r="H171"/>
          <cell r="I171" t="str">
            <v>前橋市</v>
          </cell>
          <cell r="J171" t="str">
            <v>前橋市</v>
          </cell>
          <cell r="K171" t="str">
            <v>青柳町</v>
          </cell>
          <cell r="L171" t="str">
            <v/>
          </cell>
          <cell r="M171" t="str">
            <v>２－２０</v>
          </cell>
          <cell r="N171" t="str">
            <v>畑</v>
          </cell>
          <cell r="O171" t="str">
            <v>普通畑</v>
          </cell>
          <cell r="P171">
            <v>3672</v>
          </cell>
          <cell r="Q171">
            <v>3672</v>
          </cell>
          <cell r="R171"/>
          <cell r="S171"/>
          <cell r="T171" t="str">
            <v>個人</v>
          </cell>
          <cell r="U171" t="str">
            <v>髙山　美幸</v>
          </cell>
          <cell r="V171" t="str">
            <v>371-0116</v>
          </cell>
          <cell r="W171" t="str">
            <v>前橋市富士見町原之郷１７３９－１</v>
          </cell>
          <cell r="X171" t="str">
            <v>000-000-0000</v>
          </cell>
          <cell r="Y171" t="str">
            <v>090-9003-1102</v>
          </cell>
          <cell r="Z171">
            <v>44713</v>
          </cell>
          <cell r="AA171">
            <v>48365</v>
          </cell>
          <cell r="AB171">
            <v>10</v>
          </cell>
          <cell r="AC171" t="str">
            <v>一括方式</v>
          </cell>
          <cell r="AD171"/>
          <cell r="AE171">
            <v>5600</v>
          </cell>
          <cell r="AF171">
            <v>20563</v>
          </cell>
          <cell r="AG171"/>
          <cell r="AH171" t="str">
            <v/>
          </cell>
          <cell r="AI171"/>
          <cell r="AJ171"/>
          <cell r="AK171"/>
          <cell r="AL171"/>
          <cell r="AM171"/>
          <cell r="AN171"/>
          <cell r="AO171"/>
          <cell r="AP171"/>
          <cell r="AQ171"/>
          <cell r="AR171"/>
          <cell r="AS171"/>
          <cell r="AT171"/>
          <cell r="AU171"/>
          <cell r="AV171"/>
          <cell r="AW171"/>
          <cell r="AX171"/>
          <cell r="AY171"/>
          <cell r="AZ171"/>
          <cell r="BA171"/>
          <cell r="BB171" t="str">
            <v>2022</v>
          </cell>
          <cell r="BC171"/>
          <cell r="BD171" t="str">
            <v>農地所有適格法人</v>
          </cell>
          <cell r="BE171" t="str">
            <v>有限会社　はなぶさ有機農園　取締役　林　伴子</v>
          </cell>
          <cell r="BF171" t="str">
            <v>371-0103</v>
          </cell>
          <cell r="BG171" t="str">
            <v>前橋市富士見町小暮１５２７－９</v>
          </cell>
          <cell r="BH171" t="str">
            <v>027-288-8888</v>
          </cell>
          <cell r="BI171" t="str">
            <v/>
          </cell>
          <cell r="BJ171">
            <v>44713</v>
          </cell>
          <cell r="BK171">
            <v>48365</v>
          </cell>
          <cell r="BL171">
            <v>10</v>
          </cell>
          <cell r="BM171" t="str">
            <v/>
          </cell>
          <cell r="BN171">
            <v>5600</v>
          </cell>
          <cell r="BO171">
            <v>20563</v>
          </cell>
          <cell r="BP171" t="str">
            <v/>
          </cell>
          <cell r="BQ171"/>
          <cell r="BR171"/>
          <cell r="BS171"/>
          <cell r="BT171"/>
          <cell r="BU171"/>
          <cell r="BV171"/>
          <cell r="BW171"/>
        </row>
        <row r="172">
          <cell r="A172">
            <v>94</v>
          </cell>
          <cell r="B172">
            <v>1</v>
          </cell>
          <cell r="C172" t="str">
            <v>94-1</v>
          </cell>
          <cell r="D172">
            <v>72</v>
          </cell>
          <cell r="E172">
            <v>1</v>
          </cell>
          <cell r="F172" t="str">
            <v>72-1</v>
          </cell>
          <cell r="G172">
            <v>3</v>
          </cell>
          <cell r="H172"/>
          <cell r="I172" t="str">
            <v>前橋市</v>
          </cell>
          <cell r="J172" t="str">
            <v>前橋市</v>
          </cell>
          <cell r="K172" t="str">
            <v>上細井町</v>
          </cell>
          <cell r="L172" t="str">
            <v/>
          </cell>
          <cell r="M172" t="str">
            <v>９－２</v>
          </cell>
          <cell r="N172" t="str">
            <v>畑</v>
          </cell>
          <cell r="O172" t="str">
            <v>普通畑</v>
          </cell>
          <cell r="P172">
            <v>2950</v>
          </cell>
          <cell r="Q172">
            <v>2950</v>
          </cell>
          <cell r="R172"/>
          <cell r="S172"/>
          <cell r="T172" t="str">
            <v>個人</v>
          </cell>
          <cell r="U172" t="str">
            <v>髙山　茂雄</v>
          </cell>
          <cell r="V172" t="str">
            <v>371-0116</v>
          </cell>
          <cell r="W172" t="str">
            <v>前橋市富士見町原之郷１１４０－１</v>
          </cell>
          <cell r="X172" t="str">
            <v>027-288-4650</v>
          </cell>
          <cell r="Y172" t="str">
            <v>080-7853-4678</v>
          </cell>
          <cell r="Z172">
            <v>44713</v>
          </cell>
          <cell r="AA172">
            <v>48365</v>
          </cell>
          <cell r="AB172">
            <v>10</v>
          </cell>
          <cell r="AC172" t="str">
            <v>一括方式</v>
          </cell>
          <cell r="AD172"/>
          <cell r="AE172">
            <v>5600</v>
          </cell>
          <cell r="AF172">
            <v>16520</v>
          </cell>
          <cell r="AG172"/>
          <cell r="AH172" t="str">
            <v/>
          </cell>
          <cell r="AI172"/>
          <cell r="AJ172"/>
          <cell r="AK172"/>
          <cell r="AL172"/>
          <cell r="AM172"/>
          <cell r="AN172"/>
          <cell r="AO172"/>
          <cell r="AP172"/>
          <cell r="AQ172"/>
          <cell r="AR172"/>
          <cell r="AS172"/>
          <cell r="AT172"/>
          <cell r="AU172"/>
          <cell r="AV172"/>
          <cell r="AW172"/>
          <cell r="AX172"/>
          <cell r="AY172"/>
          <cell r="AZ172"/>
          <cell r="BA172"/>
          <cell r="BB172" t="str">
            <v>2022</v>
          </cell>
          <cell r="BC172"/>
          <cell r="BD172" t="str">
            <v/>
          </cell>
          <cell r="BE172" t="str">
            <v>農業法人合同会社　吉岡の里　代表社員　嶋﨑　剛志</v>
          </cell>
          <cell r="BF172" t="str">
            <v>370-3605</v>
          </cell>
          <cell r="BG172" t="str">
            <v>吉岡町北下５８－１　岩崎貸住宅　A</v>
          </cell>
          <cell r="BH172" t="str">
            <v>000-000-0000</v>
          </cell>
          <cell r="BI172" t="str">
            <v>070-4223-0118</v>
          </cell>
          <cell r="BJ172">
            <v>44713</v>
          </cell>
          <cell r="BK172">
            <v>48365</v>
          </cell>
          <cell r="BL172">
            <v>10</v>
          </cell>
          <cell r="BM172" t="str">
            <v/>
          </cell>
          <cell r="BN172">
            <v>5600</v>
          </cell>
          <cell r="BO172">
            <v>16520</v>
          </cell>
          <cell r="BP172" t="str">
            <v/>
          </cell>
          <cell r="BQ172"/>
          <cell r="BR172"/>
          <cell r="BS172"/>
          <cell r="BT172"/>
          <cell r="BU172"/>
          <cell r="BV172"/>
          <cell r="BW172"/>
        </row>
        <row r="173">
          <cell r="A173" t="str">
            <v/>
          </cell>
          <cell r="B173" t="str">
            <v/>
          </cell>
          <cell r="C173" t="str">
            <v/>
          </cell>
          <cell r="D173" t="str">
            <v/>
          </cell>
          <cell r="E173" t="str">
            <v/>
          </cell>
          <cell r="F173" t="str">
            <v/>
          </cell>
        </row>
        <row r="174">
          <cell r="A174" t="str">
            <v/>
          </cell>
          <cell r="B174" t="str">
            <v/>
          </cell>
          <cell r="C174" t="str">
            <v/>
          </cell>
          <cell r="D174" t="str">
            <v/>
          </cell>
          <cell r="E174" t="str">
            <v/>
          </cell>
          <cell r="F174" t="str">
            <v/>
          </cell>
        </row>
        <row r="175">
          <cell r="A175" t="str">
            <v/>
          </cell>
          <cell r="B175" t="str">
            <v/>
          </cell>
          <cell r="C175" t="str">
            <v/>
          </cell>
          <cell r="D175" t="str">
            <v/>
          </cell>
          <cell r="E175" t="str">
            <v/>
          </cell>
          <cell r="F175" t="str">
            <v/>
          </cell>
        </row>
        <row r="176">
          <cell r="A176" t="str">
            <v/>
          </cell>
          <cell r="B176" t="str">
            <v/>
          </cell>
          <cell r="C176" t="str">
            <v/>
          </cell>
          <cell r="D176" t="str">
            <v/>
          </cell>
          <cell r="E176" t="str">
            <v/>
          </cell>
          <cell r="F176" t="str">
            <v/>
          </cell>
        </row>
        <row r="177">
          <cell r="A177" t="str">
            <v/>
          </cell>
          <cell r="B177" t="str">
            <v/>
          </cell>
          <cell r="C177" t="str">
            <v/>
          </cell>
          <cell r="D177" t="str">
            <v/>
          </cell>
          <cell r="E177" t="str">
            <v/>
          </cell>
          <cell r="F177" t="str">
            <v/>
          </cell>
        </row>
        <row r="178">
          <cell r="A178" t="str">
            <v/>
          </cell>
          <cell r="B178" t="str">
            <v/>
          </cell>
          <cell r="C178" t="str">
            <v/>
          </cell>
          <cell r="D178" t="str">
            <v/>
          </cell>
          <cell r="E178" t="str">
            <v/>
          </cell>
          <cell r="F178" t="str">
            <v/>
          </cell>
        </row>
        <row r="179">
          <cell r="A179" t="str">
            <v/>
          </cell>
          <cell r="B179" t="str">
            <v/>
          </cell>
          <cell r="C179" t="str">
            <v/>
          </cell>
          <cell r="D179" t="str">
            <v/>
          </cell>
          <cell r="E179" t="str">
            <v/>
          </cell>
          <cell r="F179" t="str">
            <v/>
          </cell>
        </row>
        <row r="180">
          <cell r="A180" t="str">
            <v/>
          </cell>
          <cell r="B180" t="str">
            <v/>
          </cell>
          <cell r="C180" t="str">
            <v/>
          </cell>
          <cell r="D180" t="str">
            <v/>
          </cell>
          <cell r="E180" t="str">
            <v/>
          </cell>
          <cell r="F180" t="str">
            <v/>
          </cell>
        </row>
        <row r="181">
          <cell r="A181" t="str">
            <v/>
          </cell>
          <cell r="B181" t="str">
            <v/>
          </cell>
          <cell r="C181" t="str">
            <v/>
          </cell>
          <cell r="D181" t="str">
            <v/>
          </cell>
          <cell r="E181" t="str">
            <v/>
          </cell>
          <cell r="F181" t="str">
            <v/>
          </cell>
        </row>
        <row r="182">
          <cell r="A182" t="str">
            <v/>
          </cell>
          <cell r="B182" t="str">
            <v/>
          </cell>
          <cell r="C182" t="str">
            <v/>
          </cell>
          <cell r="D182" t="str">
            <v/>
          </cell>
          <cell r="E182" t="str">
            <v/>
          </cell>
          <cell r="F182" t="str">
            <v/>
          </cell>
        </row>
        <row r="183">
          <cell r="A183" t="str">
            <v/>
          </cell>
          <cell r="B183" t="str">
            <v/>
          </cell>
          <cell r="C183" t="str">
            <v/>
          </cell>
          <cell r="D183" t="str">
            <v/>
          </cell>
          <cell r="E183" t="str">
            <v/>
          </cell>
          <cell r="F183" t="str">
            <v/>
          </cell>
        </row>
        <row r="184">
          <cell r="A184" t="str">
            <v/>
          </cell>
          <cell r="B184" t="str">
            <v/>
          </cell>
          <cell r="C184" t="str">
            <v/>
          </cell>
          <cell r="D184" t="str">
            <v/>
          </cell>
          <cell r="E184" t="str">
            <v/>
          </cell>
          <cell r="F184" t="str">
            <v/>
          </cell>
        </row>
        <row r="185">
          <cell r="A185" t="str">
            <v/>
          </cell>
          <cell r="B185" t="str">
            <v/>
          </cell>
          <cell r="C185" t="str">
            <v/>
          </cell>
          <cell r="D185" t="str">
            <v/>
          </cell>
          <cell r="E185" t="str">
            <v/>
          </cell>
          <cell r="F185" t="str">
            <v/>
          </cell>
        </row>
        <row r="186">
          <cell r="A186" t="str">
            <v/>
          </cell>
          <cell r="B186" t="str">
            <v/>
          </cell>
          <cell r="C186" t="str">
            <v/>
          </cell>
          <cell r="D186" t="str">
            <v/>
          </cell>
          <cell r="E186" t="str">
            <v/>
          </cell>
          <cell r="F186" t="str">
            <v/>
          </cell>
        </row>
        <row r="187">
          <cell r="A187" t="str">
            <v/>
          </cell>
          <cell r="B187" t="str">
            <v/>
          </cell>
          <cell r="C187" t="str">
            <v/>
          </cell>
          <cell r="D187" t="str">
            <v/>
          </cell>
          <cell r="E187" t="str">
            <v/>
          </cell>
          <cell r="F187" t="str">
            <v/>
          </cell>
        </row>
        <row r="188">
          <cell r="A188" t="str">
            <v/>
          </cell>
          <cell r="B188" t="str">
            <v/>
          </cell>
          <cell r="C188" t="str">
            <v/>
          </cell>
          <cell r="D188" t="str">
            <v/>
          </cell>
          <cell r="E188" t="str">
            <v/>
          </cell>
          <cell r="F188" t="str">
            <v/>
          </cell>
        </row>
        <row r="189">
          <cell r="A189" t="str">
            <v/>
          </cell>
          <cell r="B189" t="str">
            <v/>
          </cell>
          <cell r="C189" t="str">
            <v/>
          </cell>
          <cell r="D189" t="str">
            <v/>
          </cell>
          <cell r="E189" t="str">
            <v/>
          </cell>
          <cell r="F189" t="str">
            <v/>
          </cell>
        </row>
        <row r="190">
          <cell r="A190" t="str">
            <v/>
          </cell>
          <cell r="B190" t="str">
            <v/>
          </cell>
          <cell r="C190" t="str">
            <v/>
          </cell>
          <cell r="D190" t="str">
            <v/>
          </cell>
          <cell r="E190" t="str">
            <v/>
          </cell>
          <cell r="F190" t="str">
            <v/>
          </cell>
        </row>
        <row r="191">
          <cell r="A191" t="str">
            <v/>
          </cell>
          <cell r="B191" t="str">
            <v/>
          </cell>
          <cell r="C191" t="str">
            <v/>
          </cell>
          <cell r="D191" t="str">
            <v/>
          </cell>
          <cell r="E191" t="str">
            <v/>
          </cell>
          <cell r="F191" t="str">
            <v/>
          </cell>
        </row>
        <row r="192">
          <cell r="A192" t="str">
            <v/>
          </cell>
          <cell r="B192" t="str">
            <v/>
          </cell>
          <cell r="C192" t="str">
            <v/>
          </cell>
          <cell r="D192" t="str">
            <v/>
          </cell>
          <cell r="E192" t="str">
            <v/>
          </cell>
          <cell r="F192" t="str">
            <v/>
          </cell>
        </row>
        <row r="193">
          <cell r="A193" t="str">
            <v/>
          </cell>
          <cell r="B193" t="str">
            <v/>
          </cell>
          <cell r="C193" t="str">
            <v/>
          </cell>
          <cell r="D193" t="str">
            <v/>
          </cell>
          <cell r="E193" t="str">
            <v/>
          </cell>
          <cell r="F193" t="str">
            <v/>
          </cell>
        </row>
        <row r="194">
          <cell r="A194" t="str">
            <v/>
          </cell>
          <cell r="B194" t="str">
            <v/>
          </cell>
          <cell r="C194" t="str">
            <v/>
          </cell>
          <cell r="D194" t="str">
            <v/>
          </cell>
          <cell r="E194" t="str">
            <v/>
          </cell>
          <cell r="F194" t="str">
            <v/>
          </cell>
        </row>
        <row r="195">
          <cell r="A195" t="str">
            <v/>
          </cell>
          <cell r="B195" t="str">
            <v/>
          </cell>
          <cell r="C195" t="str">
            <v/>
          </cell>
          <cell r="D195" t="str">
            <v/>
          </cell>
          <cell r="E195" t="str">
            <v/>
          </cell>
          <cell r="F195" t="str">
            <v/>
          </cell>
        </row>
        <row r="196">
          <cell r="A196" t="str">
            <v/>
          </cell>
          <cell r="B196" t="str">
            <v/>
          </cell>
          <cell r="C196" t="str">
            <v/>
          </cell>
          <cell r="D196" t="str">
            <v/>
          </cell>
          <cell r="E196" t="str">
            <v/>
          </cell>
          <cell r="F196" t="str">
            <v/>
          </cell>
        </row>
        <row r="197">
          <cell r="A197" t="str">
            <v/>
          </cell>
          <cell r="B197" t="str">
            <v/>
          </cell>
          <cell r="C197" t="str">
            <v/>
          </cell>
          <cell r="D197" t="str">
            <v/>
          </cell>
          <cell r="E197" t="str">
            <v/>
          </cell>
          <cell r="F197" t="str">
            <v/>
          </cell>
        </row>
        <row r="198">
          <cell r="A198" t="str">
            <v/>
          </cell>
          <cell r="B198" t="str">
            <v/>
          </cell>
          <cell r="C198" t="str">
            <v/>
          </cell>
          <cell r="D198" t="str">
            <v/>
          </cell>
          <cell r="E198" t="str">
            <v/>
          </cell>
          <cell r="F198" t="str">
            <v/>
          </cell>
        </row>
        <row r="199">
          <cell r="A199" t="str">
            <v/>
          </cell>
          <cell r="B199" t="str">
            <v/>
          </cell>
          <cell r="C199" t="str">
            <v/>
          </cell>
          <cell r="D199" t="str">
            <v/>
          </cell>
          <cell r="E199" t="str">
            <v/>
          </cell>
          <cell r="F199" t="str">
            <v/>
          </cell>
        </row>
        <row r="200">
          <cell r="A200" t="str">
            <v/>
          </cell>
          <cell r="B200" t="str">
            <v/>
          </cell>
          <cell r="C200" t="str">
            <v/>
          </cell>
          <cell r="D200" t="str">
            <v/>
          </cell>
          <cell r="E200" t="str">
            <v/>
          </cell>
          <cell r="F200" t="str">
            <v/>
          </cell>
        </row>
        <row r="201">
          <cell r="A201" t="str">
            <v/>
          </cell>
          <cell r="B201" t="str">
            <v/>
          </cell>
          <cell r="C201" t="str">
            <v/>
          </cell>
          <cell r="D201" t="str">
            <v/>
          </cell>
          <cell r="E201" t="str">
            <v/>
          </cell>
          <cell r="F201" t="str">
            <v/>
          </cell>
        </row>
        <row r="202">
          <cell r="A202" t="str">
            <v/>
          </cell>
          <cell r="B202" t="str">
            <v/>
          </cell>
          <cell r="C202" t="str">
            <v/>
          </cell>
          <cell r="D202" t="str">
            <v/>
          </cell>
          <cell r="E202" t="str">
            <v/>
          </cell>
          <cell r="F202" t="str">
            <v/>
          </cell>
        </row>
        <row r="203">
          <cell r="A203" t="str">
            <v/>
          </cell>
          <cell r="B203" t="str">
            <v/>
          </cell>
          <cell r="C203" t="str">
            <v/>
          </cell>
          <cell r="D203" t="str">
            <v/>
          </cell>
          <cell r="E203" t="str">
            <v/>
          </cell>
          <cell r="F203" t="str">
            <v/>
          </cell>
        </row>
        <row r="204">
          <cell r="A204" t="str">
            <v/>
          </cell>
          <cell r="B204" t="str">
            <v/>
          </cell>
          <cell r="C204" t="str">
            <v/>
          </cell>
          <cell r="D204" t="str">
            <v/>
          </cell>
          <cell r="E204" t="str">
            <v/>
          </cell>
          <cell r="F204" t="str">
            <v/>
          </cell>
        </row>
        <row r="205">
          <cell r="A205" t="str">
            <v/>
          </cell>
          <cell r="B205" t="str">
            <v/>
          </cell>
          <cell r="C205" t="str">
            <v/>
          </cell>
          <cell r="D205" t="str">
            <v/>
          </cell>
          <cell r="E205" t="str">
            <v/>
          </cell>
          <cell r="F205" t="str">
            <v/>
          </cell>
        </row>
        <row r="206">
          <cell r="A206" t="str">
            <v/>
          </cell>
          <cell r="B206" t="str">
            <v/>
          </cell>
          <cell r="C206" t="str">
            <v/>
          </cell>
          <cell r="D206" t="str">
            <v/>
          </cell>
          <cell r="E206" t="str">
            <v/>
          </cell>
          <cell r="F206" t="str">
            <v/>
          </cell>
        </row>
        <row r="207">
          <cell r="A207" t="str">
            <v/>
          </cell>
          <cell r="B207" t="str">
            <v/>
          </cell>
          <cell r="C207" t="str">
            <v/>
          </cell>
          <cell r="D207" t="str">
            <v/>
          </cell>
          <cell r="E207" t="str">
            <v/>
          </cell>
          <cell r="F207" t="str">
            <v/>
          </cell>
        </row>
        <row r="208">
          <cell r="A208" t="str">
            <v/>
          </cell>
          <cell r="B208" t="str">
            <v/>
          </cell>
          <cell r="C208" t="str">
            <v/>
          </cell>
          <cell r="D208" t="str">
            <v/>
          </cell>
          <cell r="E208" t="str">
            <v/>
          </cell>
          <cell r="F208" t="str">
            <v/>
          </cell>
        </row>
        <row r="209">
          <cell r="A209" t="str">
            <v/>
          </cell>
          <cell r="B209" t="str">
            <v/>
          </cell>
          <cell r="C209" t="str">
            <v/>
          </cell>
          <cell r="D209" t="str">
            <v/>
          </cell>
          <cell r="E209" t="str">
            <v/>
          </cell>
          <cell r="F209" t="str">
            <v/>
          </cell>
        </row>
        <row r="210">
          <cell r="A210" t="str">
            <v/>
          </cell>
          <cell r="B210" t="str">
            <v/>
          </cell>
          <cell r="C210" t="str">
            <v/>
          </cell>
          <cell r="D210" t="str">
            <v/>
          </cell>
          <cell r="E210" t="str">
            <v/>
          </cell>
          <cell r="F210" t="str">
            <v/>
          </cell>
        </row>
        <row r="211">
          <cell r="A211" t="str">
            <v/>
          </cell>
          <cell r="B211" t="str">
            <v/>
          </cell>
          <cell r="C211" t="str">
            <v/>
          </cell>
          <cell r="D211" t="str">
            <v/>
          </cell>
          <cell r="E211" t="str">
            <v/>
          </cell>
          <cell r="F211" t="str">
            <v/>
          </cell>
        </row>
        <row r="212">
          <cell r="A212" t="str">
            <v/>
          </cell>
          <cell r="B212" t="str">
            <v/>
          </cell>
          <cell r="C212" t="str">
            <v/>
          </cell>
          <cell r="D212" t="str">
            <v/>
          </cell>
          <cell r="E212" t="str">
            <v/>
          </cell>
          <cell r="F212" t="str">
            <v/>
          </cell>
        </row>
        <row r="213">
          <cell r="A213" t="str">
            <v/>
          </cell>
          <cell r="B213" t="str">
            <v/>
          </cell>
          <cell r="C213" t="str">
            <v/>
          </cell>
          <cell r="D213" t="str">
            <v/>
          </cell>
          <cell r="E213" t="str">
            <v/>
          </cell>
          <cell r="F213" t="str">
            <v/>
          </cell>
        </row>
        <row r="214">
          <cell r="A214" t="str">
            <v/>
          </cell>
          <cell r="B214" t="str">
            <v/>
          </cell>
          <cell r="C214" t="str">
            <v/>
          </cell>
          <cell r="D214" t="str">
            <v/>
          </cell>
          <cell r="E214" t="str">
            <v/>
          </cell>
          <cell r="F214" t="str">
            <v/>
          </cell>
        </row>
        <row r="215">
          <cell r="A215" t="str">
            <v/>
          </cell>
          <cell r="B215" t="str">
            <v/>
          </cell>
          <cell r="C215" t="str">
            <v/>
          </cell>
          <cell r="D215" t="str">
            <v/>
          </cell>
          <cell r="E215" t="str">
            <v/>
          </cell>
          <cell r="F215" t="str">
            <v/>
          </cell>
        </row>
        <row r="216">
          <cell r="A216" t="str">
            <v/>
          </cell>
          <cell r="B216" t="str">
            <v/>
          </cell>
          <cell r="C216" t="str">
            <v/>
          </cell>
          <cell r="D216" t="str">
            <v/>
          </cell>
          <cell r="E216" t="str">
            <v/>
          </cell>
          <cell r="F216" t="str">
            <v/>
          </cell>
        </row>
        <row r="217">
          <cell r="A217" t="str">
            <v/>
          </cell>
          <cell r="B217" t="str">
            <v/>
          </cell>
          <cell r="C217" t="str">
            <v/>
          </cell>
          <cell r="D217" t="str">
            <v/>
          </cell>
          <cell r="E217" t="str">
            <v/>
          </cell>
          <cell r="F217" t="str">
            <v/>
          </cell>
        </row>
        <row r="218">
          <cell r="A218" t="str">
            <v/>
          </cell>
          <cell r="B218" t="str">
            <v/>
          </cell>
          <cell r="C218" t="str">
            <v/>
          </cell>
          <cell r="D218" t="str">
            <v/>
          </cell>
          <cell r="E218" t="str">
            <v/>
          </cell>
          <cell r="F218" t="str">
            <v/>
          </cell>
        </row>
        <row r="219">
          <cell r="A219" t="str">
            <v/>
          </cell>
          <cell r="B219" t="str">
            <v/>
          </cell>
          <cell r="C219" t="str">
            <v/>
          </cell>
          <cell r="D219" t="str">
            <v/>
          </cell>
          <cell r="E219" t="str">
            <v/>
          </cell>
          <cell r="F219" t="str">
            <v/>
          </cell>
        </row>
        <row r="220">
          <cell r="A220" t="str">
            <v/>
          </cell>
          <cell r="B220" t="str">
            <v/>
          </cell>
          <cell r="C220" t="str">
            <v/>
          </cell>
          <cell r="D220" t="str">
            <v/>
          </cell>
          <cell r="E220" t="str">
            <v/>
          </cell>
          <cell r="F220" t="str">
            <v/>
          </cell>
        </row>
        <row r="221">
          <cell r="A221" t="str">
            <v/>
          </cell>
          <cell r="B221" t="str">
            <v/>
          </cell>
          <cell r="C221" t="str">
            <v/>
          </cell>
          <cell r="D221" t="str">
            <v/>
          </cell>
          <cell r="E221" t="str">
            <v/>
          </cell>
          <cell r="F221" t="str">
            <v/>
          </cell>
        </row>
        <row r="222">
          <cell r="A222" t="str">
            <v/>
          </cell>
          <cell r="B222" t="str">
            <v/>
          </cell>
          <cell r="C222" t="str">
            <v/>
          </cell>
          <cell r="D222" t="str">
            <v/>
          </cell>
          <cell r="E222" t="str">
            <v/>
          </cell>
          <cell r="F222" t="str">
            <v/>
          </cell>
        </row>
        <row r="223">
          <cell r="A223" t="str">
            <v/>
          </cell>
          <cell r="B223" t="str">
            <v/>
          </cell>
          <cell r="C223" t="str">
            <v/>
          </cell>
          <cell r="D223" t="str">
            <v/>
          </cell>
          <cell r="E223" t="str">
            <v/>
          </cell>
          <cell r="F223" t="str">
            <v/>
          </cell>
        </row>
        <row r="224">
          <cell r="A224" t="str">
            <v/>
          </cell>
          <cell r="B224" t="str">
            <v/>
          </cell>
          <cell r="C224" t="str">
            <v/>
          </cell>
          <cell r="D224" t="str">
            <v/>
          </cell>
          <cell r="E224" t="str">
            <v/>
          </cell>
          <cell r="F224" t="str">
            <v/>
          </cell>
        </row>
        <row r="225">
          <cell r="A225" t="str">
            <v/>
          </cell>
          <cell r="B225" t="str">
            <v/>
          </cell>
          <cell r="C225" t="str">
            <v/>
          </cell>
          <cell r="D225" t="str">
            <v/>
          </cell>
          <cell r="E225" t="str">
            <v/>
          </cell>
          <cell r="F225" t="str">
            <v/>
          </cell>
        </row>
        <row r="226">
          <cell r="A226" t="str">
            <v/>
          </cell>
          <cell r="B226" t="str">
            <v/>
          </cell>
          <cell r="C226" t="str">
            <v/>
          </cell>
          <cell r="D226" t="str">
            <v/>
          </cell>
          <cell r="E226" t="str">
            <v/>
          </cell>
          <cell r="F226" t="str">
            <v/>
          </cell>
        </row>
        <row r="227">
          <cell r="A227" t="str">
            <v/>
          </cell>
          <cell r="B227" t="str">
            <v/>
          </cell>
          <cell r="C227" t="str">
            <v/>
          </cell>
          <cell r="D227" t="str">
            <v/>
          </cell>
          <cell r="E227" t="str">
            <v/>
          </cell>
          <cell r="F227" t="str">
            <v/>
          </cell>
        </row>
        <row r="228">
          <cell r="A228" t="str">
            <v/>
          </cell>
          <cell r="B228" t="str">
            <v/>
          </cell>
          <cell r="C228" t="str">
            <v/>
          </cell>
          <cell r="D228" t="str">
            <v/>
          </cell>
          <cell r="E228" t="str">
            <v/>
          </cell>
          <cell r="F228" t="str">
            <v/>
          </cell>
        </row>
        <row r="229">
          <cell r="A229" t="str">
            <v/>
          </cell>
          <cell r="B229" t="str">
            <v/>
          </cell>
          <cell r="C229" t="str">
            <v/>
          </cell>
          <cell r="D229" t="str">
            <v/>
          </cell>
          <cell r="E229" t="str">
            <v/>
          </cell>
          <cell r="F229" t="str">
            <v/>
          </cell>
        </row>
        <row r="230">
          <cell r="A230" t="str">
            <v/>
          </cell>
          <cell r="B230" t="str">
            <v/>
          </cell>
          <cell r="C230" t="str">
            <v/>
          </cell>
          <cell r="D230" t="str">
            <v/>
          </cell>
          <cell r="E230" t="str">
            <v/>
          </cell>
          <cell r="F230" t="str">
            <v/>
          </cell>
        </row>
        <row r="231">
          <cell r="A231" t="str">
            <v/>
          </cell>
          <cell r="B231" t="str">
            <v/>
          </cell>
          <cell r="C231" t="str">
            <v/>
          </cell>
          <cell r="D231" t="str">
            <v/>
          </cell>
          <cell r="E231" t="str">
            <v/>
          </cell>
          <cell r="F231" t="str">
            <v/>
          </cell>
        </row>
        <row r="232">
          <cell r="A232" t="str">
            <v/>
          </cell>
          <cell r="B232" t="str">
            <v/>
          </cell>
          <cell r="C232" t="str">
            <v/>
          </cell>
          <cell r="D232" t="str">
            <v/>
          </cell>
          <cell r="E232" t="str">
            <v/>
          </cell>
          <cell r="F232" t="str">
            <v/>
          </cell>
        </row>
        <row r="233">
          <cell r="A233" t="str">
            <v/>
          </cell>
          <cell r="B233" t="str">
            <v/>
          </cell>
          <cell r="C233" t="str">
            <v/>
          </cell>
          <cell r="D233" t="str">
            <v/>
          </cell>
          <cell r="E233" t="str">
            <v/>
          </cell>
          <cell r="F233" t="str">
            <v/>
          </cell>
        </row>
        <row r="234">
          <cell r="A234" t="str">
            <v/>
          </cell>
          <cell r="B234" t="str">
            <v/>
          </cell>
          <cell r="C234" t="str">
            <v/>
          </cell>
          <cell r="D234" t="str">
            <v/>
          </cell>
          <cell r="E234" t="str">
            <v/>
          </cell>
          <cell r="F234" t="str">
            <v/>
          </cell>
        </row>
        <row r="235">
          <cell r="A235" t="str">
            <v/>
          </cell>
          <cell r="B235" t="str">
            <v/>
          </cell>
          <cell r="C235" t="str">
            <v/>
          </cell>
          <cell r="D235" t="str">
            <v/>
          </cell>
          <cell r="E235" t="str">
            <v/>
          </cell>
          <cell r="F235" t="str">
            <v/>
          </cell>
        </row>
        <row r="236">
          <cell r="A236" t="str">
            <v/>
          </cell>
          <cell r="B236" t="str">
            <v/>
          </cell>
          <cell r="C236" t="str">
            <v/>
          </cell>
          <cell r="D236" t="str">
            <v/>
          </cell>
          <cell r="E236" t="str">
            <v/>
          </cell>
          <cell r="F236" t="str">
            <v/>
          </cell>
        </row>
        <row r="237">
          <cell r="A237" t="str">
            <v/>
          </cell>
          <cell r="B237" t="str">
            <v/>
          </cell>
          <cell r="C237" t="str">
            <v/>
          </cell>
          <cell r="D237" t="str">
            <v/>
          </cell>
          <cell r="E237" t="str">
            <v/>
          </cell>
          <cell r="F237" t="str">
            <v/>
          </cell>
        </row>
        <row r="238">
          <cell r="A238" t="str">
            <v/>
          </cell>
          <cell r="B238" t="str">
            <v/>
          </cell>
          <cell r="C238" t="str">
            <v/>
          </cell>
          <cell r="D238" t="str">
            <v/>
          </cell>
          <cell r="E238" t="str">
            <v/>
          </cell>
          <cell r="F238" t="str">
            <v/>
          </cell>
        </row>
        <row r="239">
          <cell r="A239" t="str">
            <v/>
          </cell>
          <cell r="B239" t="str">
            <v/>
          </cell>
          <cell r="C239" t="str">
            <v/>
          </cell>
          <cell r="D239" t="str">
            <v/>
          </cell>
          <cell r="E239" t="str">
            <v/>
          </cell>
          <cell r="F239" t="str">
            <v/>
          </cell>
        </row>
        <row r="240">
          <cell r="A240" t="str">
            <v/>
          </cell>
          <cell r="B240" t="str">
            <v/>
          </cell>
          <cell r="C240" t="str">
            <v/>
          </cell>
          <cell r="D240" t="str">
            <v/>
          </cell>
          <cell r="E240" t="str">
            <v/>
          </cell>
          <cell r="F240" t="str">
            <v/>
          </cell>
        </row>
        <row r="241">
          <cell r="A241" t="str">
            <v/>
          </cell>
          <cell r="B241" t="str">
            <v/>
          </cell>
          <cell r="C241" t="str">
            <v/>
          </cell>
          <cell r="D241" t="str">
            <v/>
          </cell>
          <cell r="E241" t="str">
            <v/>
          </cell>
          <cell r="F241" t="str">
            <v/>
          </cell>
        </row>
        <row r="242">
          <cell r="A242" t="str">
            <v/>
          </cell>
          <cell r="B242" t="str">
            <v/>
          </cell>
          <cell r="C242" t="str">
            <v/>
          </cell>
          <cell r="D242" t="str">
            <v/>
          </cell>
          <cell r="E242" t="str">
            <v/>
          </cell>
          <cell r="F242" t="str">
            <v/>
          </cell>
        </row>
        <row r="243">
          <cell r="A243" t="str">
            <v/>
          </cell>
          <cell r="B243" t="str">
            <v/>
          </cell>
          <cell r="C243" t="str">
            <v/>
          </cell>
          <cell r="D243" t="str">
            <v/>
          </cell>
          <cell r="E243" t="str">
            <v/>
          </cell>
          <cell r="F243" t="str">
            <v/>
          </cell>
        </row>
        <row r="244">
          <cell r="A244" t="str">
            <v/>
          </cell>
          <cell r="B244" t="str">
            <v/>
          </cell>
          <cell r="C244" t="str">
            <v/>
          </cell>
          <cell r="D244" t="str">
            <v/>
          </cell>
          <cell r="E244" t="str">
            <v/>
          </cell>
          <cell r="F244" t="str">
            <v/>
          </cell>
        </row>
        <row r="245">
          <cell r="A245" t="str">
            <v/>
          </cell>
          <cell r="B245" t="str">
            <v/>
          </cell>
          <cell r="C245" t="str">
            <v/>
          </cell>
          <cell r="D245" t="str">
            <v/>
          </cell>
          <cell r="E245" t="str">
            <v/>
          </cell>
          <cell r="F245" t="str">
            <v/>
          </cell>
        </row>
        <row r="246">
          <cell r="A246" t="str">
            <v/>
          </cell>
          <cell r="B246" t="str">
            <v/>
          </cell>
          <cell r="C246" t="str">
            <v/>
          </cell>
          <cell r="D246" t="str">
            <v/>
          </cell>
          <cell r="E246" t="str">
            <v/>
          </cell>
          <cell r="F246" t="str">
            <v/>
          </cell>
        </row>
        <row r="247">
          <cell r="A247" t="str">
            <v/>
          </cell>
          <cell r="B247" t="str">
            <v/>
          </cell>
          <cell r="C247" t="str">
            <v/>
          </cell>
          <cell r="D247" t="str">
            <v/>
          </cell>
          <cell r="E247" t="str">
            <v/>
          </cell>
          <cell r="F247" t="str">
            <v/>
          </cell>
        </row>
        <row r="248">
          <cell r="A248" t="str">
            <v/>
          </cell>
          <cell r="B248" t="str">
            <v/>
          </cell>
          <cell r="C248" t="str">
            <v/>
          </cell>
          <cell r="D248" t="str">
            <v/>
          </cell>
          <cell r="E248" t="str">
            <v/>
          </cell>
          <cell r="F248" t="str">
            <v/>
          </cell>
        </row>
        <row r="249">
          <cell r="A249" t="str">
            <v/>
          </cell>
          <cell r="B249" t="str">
            <v/>
          </cell>
          <cell r="C249" t="str">
            <v/>
          </cell>
          <cell r="D249" t="str">
            <v/>
          </cell>
          <cell r="E249" t="str">
            <v/>
          </cell>
          <cell r="F249" t="str">
            <v/>
          </cell>
        </row>
        <row r="250">
          <cell r="A250" t="str">
            <v/>
          </cell>
          <cell r="B250" t="str">
            <v/>
          </cell>
          <cell r="C250" t="str">
            <v/>
          </cell>
          <cell r="D250" t="str">
            <v/>
          </cell>
          <cell r="E250" t="str">
            <v/>
          </cell>
          <cell r="F250" t="str">
            <v/>
          </cell>
        </row>
        <row r="251">
          <cell r="A251" t="str">
            <v/>
          </cell>
          <cell r="B251" t="str">
            <v/>
          </cell>
          <cell r="C251" t="str">
            <v/>
          </cell>
          <cell r="D251" t="str">
            <v/>
          </cell>
          <cell r="E251" t="str">
            <v/>
          </cell>
          <cell r="F251" t="str">
            <v/>
          </cell>
        </row>
        <row r="252">
          <cell r="A252" t="str">
            <v/>
          </cell>
          <cell r="B252" t="str">
            <v/>
          </cell>
          <cell r="C252" t="str">
            <v/>
          </cell>
          <cell r="D252" t="str">
            <v/>
          </cell>
          <cell r="E252" t="str">
            <v/>
          </cell>
          <cell r="F252" t="str">
            <v/>
          </cell>
        </row>
        <row r="253">
          <cell r="A253" t="str">
            <v/>
          </cell>
          <cell r="B253" t="str">
            <v/>
          </cell>
          <cell r="C253" t="str">
            <v/>
          </cell>
          <cell r="D253" t="str">
            <v/>
          </cell>
          <cell r="E253" t="str">
            <v/>
          </cell>
          <cell r="F253" t="str">
            <v/>
          </cell>
        </row>
        <row r="254">
          <cell r="A254" t="str">
            <v/>
          </cell>
          <cell r="B254" t="str">
            <v/>
          </cell>
          <cell r="C254" t="str">
            <v/>
          </cell>
          <cell r="D254" t="str">
            <v/>
          </cell>
          <cell r="E254" t="str">
            <v/>
          </cell>
          <cell r="F254" t="str">
            <v/>
          </cell>
        </row>
        <row r="255">
          <cell r="A255" t="str">
            <v/>
          </cell>
          <cell r="B255" t="str">
            <v/>
          </cell>
          <cell r="C255" t="str">
            <v/>
          </cell>
          <cell r="D255" t="str">
            <v/>
          </cell>
          <cell r="E255" t="str">
            <v/>
          </cell>
          <cell r="F255" t="str">
            <v/>
          </cell>
        </row>
        <row r="256">
          <cell r="A256" t="str">
            <v/>
          </cell>
          <cell r="B256" t="str">
            <v/>
          </cell>
          <cell r="C256" t="str">
            <v/>
          </cell>
          <cell r="D256" t="str">
            <v/>
          </cell>
          <cell r="E256" t="str">
            <v/>
          </cell>
          <cell r="F256" t="str">
            <v/>
          </cell>
        </row>
        <row r="257">
          <cell r="A257" t="str">
            <v/>
          </cell>
          <cell r="B257" t="str">
            <v/>
          </cell>
          <cell r="C257" t="str">
            <v/>
          </cell>
          <cell r="D257" t="str">
            <v/>
          </cell>
          <cell r="E257" t="str">
            <v/>
          </cell>
          <cell r="F257" t="str">
            <v/>
          </cell>
        </row>
        <row r="258">
          <cell r="A258" t="str">
            <v/>
          </cell>
          <cell r="B258" t="str">
            <v/>
          </cell>
          <cell r="C258" t="str">
            <v/>
          </cell>
          <cell r="D258" t="str">
            <v/>
          </cell>
          <cell r="E258" t="str">
            <v/>
          </cell>
          <cell r="F258" t="str">
            <v/>
          </cell>
        </row>
        <row r="259">
          <cell r="A259" t="str">
            <v/>
          </cell>
          <cell r="B259" t="str">
            <v/>
          </cell>
          <cell r="C259" t="str">
            <v/>
          </cell>
          <cell r="D259" t="str">
            <v/>
          </cell>
          <cell r="E259" t="str">
            <v/>
          </cell>
          <cell r="F259" t="str">
            <v/>
          </cell>
        </row>
        <row r="260">
          <cell r="A260" t="str">
            <v/>
          </cell>
          <cell r="B260" t="str">
            <v/>
          </cell>
          <cell r="C260" t="str">
            <v/>
          </cell>
          <cell r="D260" t="str">
            <v/>
          </cell>
          <cell r="E260" t="str">
            <v/>
          </cell>
          <cell r="F260" t="str">
            <v/>
          </cell>
        </row>
        <row r="261">
          <cell r="A261" t="str">
            <v/>
          </cell>
          <cell r="B261" t="str">
            <v/>
          </cell>
          <cell r="C261" t="str">
            <v/>
          </cell>
          <cell r="D261" t="str">
            <v/>
          </cell>
          <cell r="E261" t="str">
            <v/>
          </cell>
          <cell r="F261" t="str">
            <v/>
          </cell>
        </row>
        <row r="262">
          <cell r="A262" t="str">
            <v/>
          </cell>
          <cell r="B262" t="str">
            <v/>
          </cell>
          <cell r="C262" t="str">
            <v/>
          </cell>
          <cell r="D262" t="str">
            <v/>
          </cell>
          <cell r="E262" t="str">
            <v/>
          </cell>
          <cell r="F262" t="str">
            <v/>
          </cell>
        </row>
        <row r="263">
          <cell r="A263" t="str">
            <v/>
          </cell>
          <cell r="B263" t="str">
            <v/>
          </cell>
          <cell r="C263" t="str">
            <v/>
          </cell>
          <cell r="D263" t="str">
            <v/>
          </cell>
          <cell r="E263" t="str">
            <v/>
          </cell>
          <cell r="F263" t="str">
            <v/>
          </cell>
        </row>
        <row r="264">
          <cell r="A264" t="str">
            <v/>
          </cell>
          <cell r="B264" t="str">
            <v/>
          </cell>
          <cell r="C264" t="str">
            <v/>
          </cell>
          <cell r="D264" t="str">
            <v/>
          </cell>
          <cell r="E264" t="str">
            <v/>
          </cell>
          <cell r="F264" t="str">
            <v/>
          </cell>
        </row>
        <row r="265">
          <cell r="A265" t="str">
            <v/>
          </cell>
          <cell r="B265" t="str">
            <v/>
          </cell>
          <cell r="C265" t="str">
            <v/>
          </cell>
          <cell r="D265" t="str">
            <v/>
          </cell>
          <cell r="E265" t="str">
            <v/>
          </cell>
          <cell r="F265" t="str">
            <v/>
          </cell>
        </row>
        <row r="266">
          <cell r="A266" t="str">
            <v/>
          </cell>
          <cell r="B266" t="str">
            <v/>
          </cell>
          <cell r="C266" t="str">
            <v/>
          </cell>
          <cell r="D266" t="str">
            <v/>
          </cell>
          <cell r="E266" t="str">
            <v/>
          </cell>
          <cell r="F266" t="str">
            <v/>
          </cell>
        </row>
        <row r="267">
          <cell r="A267" t="str">
            <v/>
          </cell>
          <cell r="B267" t="str">
            <v/>
          </cell>
          <cell r="C267" t="str">
            <v/>
          </cell>
          <cell r="D267" t="str">
            <v/>
          </cell>
          <cell r="E267" t="str">
            <v/>
          </cell>
          <cell r="F267" t="str">
            <v/>
          </cell>
        </row>
        <row r="268">
          <cell r="A268" t="str">
            <v/>
          </cell>
          <cell r="B268" t="str">
            <v/>
          </cell>
          <cell r="C268" t="str">
            <v/>
          </cell>
          <cell r="D268" t="str">
            <v/>
          </cell>
          <cell r="E268" t="str">
            <v/>
          </cell>
          <cell r="F268" t="str">
            <v/>
          </cell>
        </row>
        <row r="269">
          <cell r="A269" t="str">
            <v/>
          </cell>
          <cell r="B269" t="str">
            <v/>
          </cell>
          <cell r="C269" t="str">
            <v/>
          </cell>
          <cell r="D269" t="str">
            <v/>
          </cell>
          <cell r="E269" t="str">
            <v/>
          </cell>
          <cell r="F269" t="str">
            <v/>
          </cell>
        </row>
        <row r="270">
          <cell r="A270" t="str">
            <v/>
          </cell>
          <cell r="B270" t="str">
            <v/>
          </cell>
          <cell r="C270" t="str">
            <v/>
          </cell>
          <cell r="D270" t="str">
            <v/>
          </cell>
          <cell r="E270" t="str">
            <v/>
          </cell>
          <cell r="F270" t="str">
            <v/>
          </cell>
        </row>
        <row r="271">
          <cell r="A271" t="str">
            <v/>
          </cell>
          <cell r="B271" t="str">
            <v/>
          </cell>
          <cell r="C271" t="str">
            <v/>
          </cell>
          <cell r="D271" t="str">
            <v/>
          </cell>
          <cell r="E271" t="str">
            <v/>
          </cell>
          <cell r="F271" t="str">
            <v/>
          </cell>
        </row>
        <row r="272">
          <cell r="A272" t="str">
            <v/>
          </cell>
          <cell r="B272" t="str">
            <v/>
          </cell>
          <cell r="C272" t="str">
            <v/>
          </cell>
          <cell r="D272" t="str">
            <v/>
          </cell>
          <cell r="E272" t="str">
            <v/>
          </cell>
          <cell r="F272" t="str">
            <v/>
          </cell>
        </row>
        <row r="273">
          <cell r="A273" t="str">
            <v/>
          </cell>
          <cell r="B273" t="str">
            <v/>
          </cell>
          <cell r="C273" t="str">
            <v/>
          </cell>
          <cell r="D273" t="str">
            <v/>
          </cell>
          <cell r="E273" t="str">
            <v/>
          </cell>
          <cell r="F273" t="str">
            <v/>
          </cell>
        </row>
        <row r="274">
          <cell r="A274" t="str">
            <v/>
          </cell>
          <cell r="B274" t="str">
            <v/>
          </cell>
          <cell r="C274" t="str">
            <v/>
          </cell>
          <cell r="D274" t="str">
            <v/>
          </cell>
          <cell r="E274" t="str">
            <v/>
          </cell>
          <cell r="F274" t="str">
            <v/>
          </cell>
        </row>
        <row r="275">
          <cell r="A275" t="str">
            <v/>
          </cell>
          <cell r="B275" t="str">
            <v/>
          </cell>
          <cell r="C275" t="str">
            <v/>
          </cell>
          <cell r="D275" t="str">
            <v/>
          </cell>
          <cell r="E275" t="str">
            <v/>
          </cell>
          <cell r="F275" t="str">
            <v/>
          </cell>
        </row>
        <row r="276">
          <cell r="A276" t="str">
            <v/>
          </cell>
          <cell r="B276" t="str">
            <v/>
          </cell>
          <cell r="C276" t="str">
            <v/>
          </cell>
          <cell r="D276" t="str">
            <v/>
          </cell>
          <cell r="E276" t="str">
            <v/>
          </cell>
          <cell r="F276" t="str">
            <v/>
          </cell>
        </row>
        <row r="277">
          <cell r="A277" t="str">
            <v/>
          </cell>
          <cell r="B277" t="str">
            <v/>
          </cell>
          <cell r="C277" t="str">
            <v/>
          </cell>
          <cell r="D277" t="str">
            <v/>
          </cell>
          <cell r="E277" t="str">
            <v/>
          </cell>
          <cell r="F277" t="str">
            <v/>
          </cell>
        </row>
        <row r="278">
          <cell r="A278" t="str">
            <v/>
          </cell>
          <cell r="B278" t="str">
            <v/>
          </cell>
          <cell r="C278" t="str">
            <v/>
          </cell>
          <cell r="D278" t="str">
            <v/>
          </cell>
          <cell r="E278" t="str">
            <v/>
          </cell>
          <cell r="F278" t="str">
            <v/>
          </cell>
        </row>
        <row r="279">
          <cell r="A279" t="str">
            <v/>
          </cell>
          <cell r="B279" t="str">
            <v/>
          </cell>
          <cell r="C279" t="str">
            <v/>
          </cell>
          <cell r="D279" t="str">
            <v/>
          </cell>
          <cell r="E279" t="str">
            <v/>
          </cell>
          <cell r="F279" t="str">
            <v/>
          </cell>
        </row>
        <row r="280">
          <cell r="A280" t="str">
            <v/>
          </cell>
          <cell r="B280" t="str">
            <v/>
          </cell>
          <cell r="C280" t="str">
            <v/>
          </cell>
          <cell r="D280" t="str">
            <v/>
          </cell>
          <cell r="E280" t="str">
            <v/>
          </cell>
          <cell r="F280" t="str">
            <v/>
          </cell>
        </row>
        <row r="281">
          <cell r="A281" t="str">
            <v/>
          </cell>
          <cell r="B281" t="str">
            <v/>
          </cell>
          <cell r="C281" t="str">
            <v/>
          </cell>
          <cell r="D281" t="str">
            <v/>
          </cell>
          <cell r="E281" t="str">
            <v/>
          </cell>
          <cell r="F281" t="str">
            <v/>
          </cell>
        </row>
        <row r="282">
          <cell r="A282" t="str">
            <v/>
          </cell>
          <cell r="B282" t="str">
            <v/>
          </cell>
          <cell r="C282" t="str">
            <v/>
          </cell>
          <cell r="D282" t="str">
            <v/>
          </cell>
          <cell r="E282" t="str">
            <v/>
          </cell>
          <cell r="F282" t="str">
            <v/>
          </cell>
        </row>
        <row r="283">
          <cell r="A283" t="str">
            <v/>
          </cell>
          <cell r="B283" t="str">
            <v/>
          </cell>
          <cell r="C283" t="str">
            <v/>
          </cell>
          <cell r="D283" t="str">
            <v/>
          </cell>
          <cell r="E283" t="str">
            <v/>
          </cell>
          <cell r="F283" t="str">
            <v/>
          </cell>
        </row>
        <row r="284">
          <cell r="A284" t="str">
            <v/>
          </cell>
          <cell r="B284" t="str">
            <v/>
          </cell>
          <cell r="C284" t="str">
            <v/>
          </cell>
          <cell r="D284" t="str">
            <v/>
          </cell>
          <cell r="E284" t="str">
            <v/>
          </cell>
          <cell r="F284" t="str">
            <v/>
          </cell>
        </row>
        <row r="285">
          <cell r="A285" t="str">
            <v/>
          </cell>
          <cell r="B285" t="str">
            <v/>
          </cell>
          <cell r="C285" t="str">
            <v/>
          </cell>
          <cell r="D285" t="str">
            <v/>
          </cell>
          <cell r="E285" t="str">
            <v/>
          </cell>
          <cell r="F285" t="str">
            <v/>
          </cell>
        </row>
        <row r="286">
          <cell r="A286" t="str">
            <v/>
          </cell>
          <cell r="B286" t="str">
            <v/>
          </cell>
          <cell r="C286" t="str">
            <v/>
          </cell>
          <cell r="D286" t="str">
            <v/>
          </cell>
          <cell r="E286" t="str">
            <v/>
          </cell>
          <cell r="F286" t="str">
            <v/>
          </cell>
        </row>
        <row r="287">
          <cell r="A287" t="str">
            <v/>
          </cell>
          <cell r="B287" t="str">
            <v/>
          </cell>
          <cell r="C287" t="str">
            <v/>
          </cell>
          <cell r="D287" t="str">
            <v/>
          </cell>
          <cell r="E287" t="str">
            <v/>
          </cell>
          <cell r="F287" t="str">
            <v/>
          </cell>
        </row>
        <row r="288">
          <cell r="A288" t="str">
            <v/>
          </cell>
          <cell r="B288" t="str">
            <v/>
          </cell>
          <cell r="C288" t="str">
            <v/>
          </cell>
          <cell r="D288" t="str">
            <v/>
          </cell>
          <cell r="E288" t="str">
            <v/>
          </cell>
          <cell r="F288" t="str">
            <v/>
          </cell>
        </row>
        <row r="289">
          <cell r="A289" t="str">
            <v/>
          </cell>
          <cell r="B289" t="str">
            <v/>
          </cell>
          <cell r="C289" t="str">
            <v/>
          </cell>
          <cell r="D289" t="str">
            <v/>
          </cell>
          <cell r="E289" t="str">
            <v/>
          </cell>
          <cell r="F289" t="str">
            <v/>
          </cell>
        </row>
        <row r="290">
          <cell r="A290" t="str">
            <v/>
          </cell>
          <cell r="B290" t="str">
            <v/>
          </cell>
          <cell r="C290" t="str">
            <v/>
          </cell>
          <cell r="D290" t="str">
            <v/>
          </cell>
          <cell r="E290" t="str">
            <v/>
          </cell>
          <cell r="F290" t="str">
            <v/>
          </cell>
        </row>
        <row r="291">
          <cell r="A291" t="str">
            <v/>
          </cell>
          <cell r="B291" t="str">
            <v/>
          </cell>
          <cell r="C291" t="str">
            <v/>
          </cell>
          <cell r="D291" t="str">
            <v/>
          </cell>
          <cell r="E291" t="str">
            <v/>
          </cell>
          <cell r="F291" t="str">
            <v/>
          </cell>
        </row>
        <row r="292">
          <cell r="A292" t="str">
            <v/>
          </cell>
          <cell r="B292" t="str">
            <v/>
          </cell>
          <cell r="C292" t="str">
            <v/>
          </cell>
          <cell r="D292" t="str">
            <v/>
          </cell>
          <cell r="E292" t="str">
            <v/>
          </cell>
          <cell r="F292" t="str">
            <v/>
          </cell>
        </row>
        <row r="293">
          <cell r="A293" t="str">
            <v/>
          </cell>
          <cell r="B293" t="str">
            <v/>
          </cell>
          <cell r="C293" t="str">
            <v/>
          </cell>
          <cell r="D293" t="str">
            <v/>
          </cell>
          <cell r="E293" t="str">
            <v/>
          </cell>
          <cell r="F293" t="str">
            <v/>
          </cell>
        </row>
        <row r="294">
          <cell r="A294" t="str">
            <v/>
          </cell>
          <cell r="B294" t="str">
            <v/>
          </cell>
          <cell r="C294" t="str">
            <v/>
          </cell>
          <cell r="D294" t="str">
            <v/>
          </cell>
          <cell r="E294" t="str">
            <v/>
          </cell>
          <cell r="F294" t="str">
            <v/>
          </cell>
        </row>
        <row r="295">
          <cell r="A295" t="str">
            <v/>
          </cell>
          <cell r="B295" t="str">
            <v/>
          </cell>
          <cell r="C295" t="str">
            <v/>
          </cell>
          <cell r="D295" t="str">
            <v/>
          </cell>
          <cell r="E295" t="str">
            <v/>
          </cell>
          <cell r="F295" t="str">
            <v/>
          </cell>
        </row>
        <row r="296">
          <cell r="A296" t="str">
            <v/>
          </cell>
          <cell r="B296" t="str">
            <v/>
          </cell>
          <cell r="C296" t="str">
            <v/>
          </cell>
          <cell r="D296" t="str">
            <v/>
          </cell>
          <cell r="E296" t="str">
            <v/>
          </cell>
          <cell r="F296" t="str">
            <v/>
          </cell>
        </row>
        <row r="297">
          <cell r="A297" t="str">
            <v/>
          </cell>
          <cell r="B297" t="str">
            <v/>
          </cell>
          <cell r="C297" t="str">
            <v/>
          </cell>
          <cell r="D297" t="str">
            <v/>
          </cell>
          <cell r="E297" t="str">
            <v/>
          </cell>
          <cell r="F297" t="str">
            <v/>
          </cell>
        </row>
        <row r="298">
          <cell r="A298" t="str">
            <v/>
          </cell>
          <cell r="B298" t="str">
            <v/>
          </cell>
          <cell r="C298" t="str">
            <v/>
          </cell>
          <cell r="D298" t="str">
            <v/>
          </cell>
          <cell r="E298" t="str">
            <v/>
          </cell>
          <cell r="F298" t="str">
            <v/>
          </cell>
        </row>
        <row r="299">
          <cell r="A299" t="str">
            <v/>
          </cell>
          <cell r="B299" t="str">
            <v/>
          </cell>
          <cell r="C299" t="str">
            <v/>
          </cell>
          <cell r="D299" t="str">
            <v/>
          </cell>
          <cell r="E299" t="str">
            <v/>
          </cell>
          <cell r="F299" t="str">
            <v/>
          </cell>
        </row>
        <row r="300">
          <cell r="A300" t="str">
            <v/>
          </cell>
          <cell r="B300" t="str">
            <v/>
          </cell>
          <cell r="C300" t="str">
            <v/>
          </cell>
          <cell r="D300" t="str">
            <v/>
          </cell>
          <cell r="E300" t="str">
            <v/>
          </cell>
          <cell r="F300" t="str">
            <v/>
          </cell>
        </row>
        <row r="301">
          <cell r="A301" t="str">
            <v/>
          </cell>
          <cell r="B301" t="str">
            <v/>
          </cell>
          <cell r="C301" t="str">
            <v/>
          </cell>
          <cell r="D301" t="str">
            <v/>
          </cell>
          <cell r="E301" t="str">
            <v/>
          </cell>
          <cell r="F301" t="str">
            <v/>
          </cell>
        </row>
        <row r="302">
          <cell r="A302" t="str">
            <v/>
          </cell>
          <cell r="B302" t="str">
            <v/>
          </cell>
          <cell r="C302" t="str">
            <v/>
          </cell>
          <cell r="D302" t="str">
            <v/>
          </cell>
          <cell r="E302" t="str">
            <v/>
          </cell>
          <cell r="F302" t="str">
            <v/>
          </cell>
        </row>
        <row r="303">
          <cell r="A303" t="str">
            <v/>
          </cell>
          <cell r="B303" t="str">
            <v/>
          </cell>
          <cell r="C303" t="str">
            <v/>
          </cell>
          <cell r="D303" t="str">
            <v/>
          </cell>
          <cell r="E303" t="str">
            <v/>
          </cell>
          <cell r="F303" t="str">
            <v/>
          </cell>
        </row>
        <row r="304">
          <cell r="A304" t="str">
            <v/>
          </cell>
          <cell r="B304" t="str">
            <v/>
          </cell>
          <cell r="C304" t="str">
            <v/>
          </cell>
          <cell r="D304" t="str">
            <v/>
          </cell>
          <cell r="E304" t="str">
            <v/>
          </cell>
          <cell r="F304" t="str">
            <v/>
          </cell>
        </row>
        <row r="305">
          <cell r="A305" t="str">
            <v/>
          </cell>
          <cell r="B305" t="str">
            <v/>
          </cell>
          <cell r="C305" t="str">
            <v/>
          </cell>
          <cell r="D305" t="str">
            <v/>
          </cell>
          <cell r="E305" t="str">
            <v/>
          </cell>
          <cell r="F305" t="str">
            <v/>
          </cell>
        </row>
        <row r="306">
          <cell r="A306" t="str">
            <v/>
          </cell>
          <cell r="B306" t="str">
            <v/>
          </cell>
          <cell r="C306" t="str">
            <v/>
          </cell>
          <cell r="D306" t="str">
            <v/>
          </cell>
          <cell r="E306" t="str">
            <v/>
          </cell>
          <cell r="F306" t="str">
            <v/>
          </cell>
        </row>
        <row r="307">
          <cell r="A307" t="str">
            <v/>
          </cell>
          <cell r="B307" t="str">
            <v/>
          </cell>
          <cell r="C307" t="str">
            <v/>
          </cell>
          <cell r="D307" t="str">
            <v/>
          </cell>
          <cell r="E307" t="str">
            <v/>
          </cell>
          <cell r="F307" t="str">
            <v/>
          </cell>
        </row>
        <row r="308">
          <cell r="A308" t="str">
            <v/>
          </cell>
          <cell r="B308" t="str">
            <v/>
          </cell>
          <cell r="C308" t="str">
            <v/>
          </cell>
          <cell r="D308" t="str">
            <v/>
          </cell>
          <cell r="E308" t="str">
            <v/>
          </cell>
          <cell r="F308" t="str">
            <v/>
          </cell>
        </row>
        <row r="309">
          <cell r="A309" t="str">
            <v/>
          </cell>
          <cell r="B309" t="str">
            <v/>
          </cell>
          <cell r="C309" t="str">
            <v/>
          </cell>
          <cell r="D309" t="str">
            <v/>
          </cell>
          <cell r="E309" t="str">
            <v/>
          </cell>
          <cell r="F309" t="str">
            <v/>
          </cell>
        </row>
        <row r="310">
          <cell r="A310" t="str">
            <v/>
          </cell>
          <cell r="B310" t="str">
            <v/>
          </cell>
          <cell r="C310" t="str">
            <v/>
          </cell>
          <cell r="D310" t="str">
            <v/>
          </cell>
          <cell r="E310" t="str">
            <v/>
          </cell>
          <cell r="F310" t="str">
            <v/>
          </cell>
        </row>
        <row r="311">
          <cell r="A311" t="str">
            <v/>
          </cell>
          <cell r="B311" t="str">
            <v/>
          </cell>
          <cell r="C311" t="str">
            <v/>
          </cell>
          <cell r="D311" t="str">
            <v/>
          </cell>
          <cell r="E311" t="str">
            <v/>
          </cell>
          <cell r="F311" t="str">
            <v/>
          </cell>
        </row>
        <row r="312">
          <cell r="A312" t="str">
            <v/>
          </cell>
          <cell r="B312" t="str">
            <v/>
          </cell>
          <cell r="C312" t="str">
            <v/>
          </cell>
          <cell r="D312" t="str">
            <v/>
          </cell>
          <cell r="E312" t="str">
            <v/>
          </cell>
          <cell r="F312" t="str">
            <v/>
          </cell>
        </row>
        <row r="313">
          <cell r="A313" t="str">
            <v/>
          </cell>
          <cell r="B313" t="str">
            <v/>
          </cell>
          <cell r="C313" t="str">
            <v/>
          </cell>
          <cell r="D313" t="str">
            <v/>
          </cell>
          <cell r="E313" t="str">
            <v/>
          </cell>
          <cell r="F313" t="str">
            <v/>
          </cell>
        </row>
        <row r="314">
          <cell r="A314" t="str">
            <v/>
          </cell>
          <cell r="B314" t="str">
            <v/>
          </cell>
          <cell r="C314" t="str">
            <v/>
          </cell>
          <cell r="D314" t="str">
            <v/>
          </cell>
          <cell r="E314" t="str">
            <v/>
          </cell>
          <cell r="F314" t="str">
            <v/>
          </cell>
        </row>
        <row r="315">
          <cell r="A315" t="str">
            <v/>
          </cell>
          <cell r="B315" t="str">
            <v/>
          </cell>
          <cell r="C315" t="str">
            <v/>
          </cell>
          <cell r="D315" t="str">
            <v/>
          </cell>
          <cell r="E315" t="str">
            <v/>
          </cell>
          <cell r="F315" t="str">
            <v/>
          </cell>
        </row>
        <row r="316">
          <cell r="A316" t="str">
            <v/>
          </cell>
          <cell r="B316" t="str">
            <v/>
          </cell>
          <cell r="C316" t="str">
            <v/>
          </cell>
          <cell r="D316" t="str">
            <v/>
          </cell>
          <cell r="E316" t="str">
            <v/>
          </cell>
          <cell r="F316" t="str">
            <v/>
          </cell>
        </row>
        <row r="317">
          <cell r="A317" t="str">
            <v/>
          </cell>
          <cell r="B317" t="str">
            <v/>
          </cell>
          <cell r="C317" t="str">
            <v/>
          </cell>
          <cell r="D317" t="str">
            <v/>
          </cell>
          <cell r="E317" t="str">
            <v/>
          </cell>
          <cell r="F317" t="str">
            <v/>
          </cell>
        </row>
        <row r="318">
          <cell r="A318" t="str">
            <v/>
          </cell>
          <cell r="B318" t="str">
            <v/>
          </cell>
          <cell r="C318" t="str">
            <v/>
          </cell>
          <cell r="D318" t="str">
            <v/>
          </cell>
          <cell r="E318" t="str">
            <v/>
          </cell>
          <cell r="F318" t="str">
            <v/>
          </cell>
        </row>
        <row r="319">
          <cell r="A319" t="str">
            <v/>
          </cell>
          <cell r="B319" t="str">
            <v/>
          </cell>
          <cell r="C319" t="str">
            <v/>
          </cell>
          <cell r="D319" t="str">
            <v/>
          </cell>
          <cell r="E319" t="str">
            <v/>
          </cell>
          <cell r="F319" t="str">
            <v/>
          </cell>
        </row>
        <row r="320">
          <cell r="A320" t="str">
            <v/>
          </cell>
          <cell r="B320" t="str">
            <v/>
          </cell>
          <cell r="C320" t="str">
            <v/>
          </cell>
          <cell r="D320" t="str">
            <v/>
          </cell>
          <cell r="E320" t="str">
            <v/>
          </cell>
          <cell r="F320" t="str">
            <v/>
          </cell>
        </row>
        <row r="321">
          <cell r="A321" t="str">
            <v/>
          </cell>
          <cell r="B321" t="str">
            <v/>
          </cell>
          <cell r="C321" t="str">
            <v/>
          </cell>
          <cell r="D321" t="str">
            <v/>
          </cell>
          <cell r="E321" t="str">
            <v/>
          </cell>
          <cell r="F321" t="str">
            <v/>
          </cell>
        </row>
        <row r="322">
          <cell r="A322" t="str">
            <v/>
          </cell>
          <cell r="B322" t="str">
            <v/>
          </cell>
          <cell r="C322" t="str">
            <v/>
          </cell>
          <cell r="D322" t="str">
            <v/>
          </cell>
          <cell r="E322" t="str">
            <v/>
          </cell>
          <cell r="F322" t="str">
            <v/>
          </cell>
        </row>
        <row r="323">
          <cell r="A323" t="str">
            <v/>
          </cell>
          <cell r="B323" t="str">
            <v/>
          </cell>
          <cell r="C323" t="str">
            <v/>
          </cell>
          <cell r="D323" t="str">
            <v/>
          </cell>
          <cell r="E323" t="str">
            <v/>
          </cell>
          <cell r="F323" t="str">
            <v/>
          </cell>
        </row>
        <row r="324">
          <cell r="A324" t="str">
            <v/>
          </cell>
          <cell r="B324" t="str">
            <v/>
          </cell>
          <cell r="C324" t="str">
            <v/>
          </cell>
          <cell r="D324" t="str">
            <v/>
          </cell>
          <cell r="E324" t="str">
            <v/>
          </cell>
          <cell r="F324" t="str">
            <v/>
          </cell>
        </row>
        <row r="325">
          <cell r="A325" t="str">
            <v/>
          </cell>
          <cell r="B325" t="str">
            <v/>
          </cell>
          <cell r="C325" t="str">
            <v/>
          </cell>
          <cell r="D325" t="str">
            <v/>
          </cell>
          <cell r="E325" t="str">
            <v/>
          </cell>
          <cell r="F325" t="str">
            <v/>
          </cell>
        </row>
        <row r="326">
          <cell r="A326" t="str">
            <v/>
          </cell>
          <cell r="B326" t="str">
            <v/>
          </cell>
          <cell r="C326" t="str">
            <v/>
          </cell>
          <cell r="D326" t="str">
            <v/>
          </cell>
          <cell r="E326" t="str">
            <v/>
          </cell>
          <cell r="F326" t="str">
            <v/>
          </cell>
        </row>
        <row r="327">
          <cell r="A327" t="str">
            <v/>
          </cell>
          <cell r="B327" t="str">
            <v/>
          </cell>
          <cell r="C327" t="str">
            <v/>
          </cell>
          <cell r="D327" t="str">
            <v/>
          </cell>
          <cell r="E327" t="str">
            <v/>
          </cell>
          <cell r="F327" t="str">
            <v/>
          </cell>
        </row>
        <row r="328">
          <cell r="A328" t="str">
            <v/>
          </cell>
          <cell r="B328" t="str">
            <v/>
          </cell>
          <cell r="C328" t="str">
            <v/>
          </cell>
          <cell r="D328" t="str">
            <v/>
          </cell>
          <cell r="E328" t="str">
            <v/>
          </cell>
          <cell r="F328" t="str">
            <v/>
          </cell>
        </row>
        <row r="329">
          <cell r="A329" t="str">
            <v/>
          </cell>
          <cell r="B329" t="str">
            <v/>
          </cell>
          <cell r="C329" t="str">
            <v/>
          </cell>
          <cell r="D329" t="str">
            <v/>
          </cell>
          <cell r="E329" t="str">
            <v/>
          </cell>
          <cell r="F329" t="str">
            <v/>
          </cell>
        </row>
        <row r="330">
          <cell r="A330" t="str">
            <v/>
          </cell>
          <cell r="B330" t="str">
            <v/>
          </cell>
          <cell r="C330" t="str">
            <v/>
          </cell>
          <cell r="D330" t="str">
            <v/>
          </cell>
          <cell r="E330" t="str">
            <v/>
          </cell>
          <cell r="F330" t="str">
            <v/>
          </cell>
        </row>
        <row r="331">
          <cell r="A331" t="str">
            <v/>
          </cell>
          <cell r="B331" t="str">
            <v/>
          </cell>
          <cell r="C331" t="str">
            <v/>
          </cell>
          <cell r="D331" t="str">
            <v/>
          </cell>
          <cell r="E331" t="str">
            <v/>
          </cell>
          <cell r="F331" t="str">
            <v/>
          </cell>
        </row>
        <row r="332">
          <cell r="A332" t="str">
            <v/>
          </cell>
          <cell r="B332" t="str">
            <v/>
          </cell>
          <cell r="C332" t="str">
            <v/>
          </cell>
          <cell r="D332" t="str">
            <v/>
          </cell>
          <cell r="E332" t="str">
            <v/>
          </cell>
          <cell r="F332" t="str">
            <v/>
          </cell>
        </row>
        <row r="333">
          <cell r="A333" t="str">
            <v/>
          </cell>
          <cell r="B333" t="str">
            <v/>
          </cell>
          <cell r="C333" t="str">
            <v/>
          </cell>
          <cell r="D333" t="str">
            <v/>
          </cell>
          <cell r="E333" t="str">
            <v/>
          </cell>
          <cell r="F333" t="str">
            <v/>
          </cell>
        </row>
        <row r="334">
          <cell r="A334" t="str">
            <v/>
          </cell>
          <cell r="B334" t="str">
            <v/>
          </cell>
          <cell r="C334" t="str">
            <v/>
          </cell>
          <cell r="D334" t="str">
            <v/>
          </cell>
          <cell r="E334" t="str">
            <v/>
          </cell>
          <cell r="F334" t="str">
            <v/>
          </cell>
        </row>
        <row r="335">
          <cell r="A335" t="str">
            <v/>
          </cell>
          <cell r="B335" t="str">
            <v/>
          </cell>
          <cell r="C335" t="str">
            <v/>
          </cell>
          <cell r="D335" t="str">
            <v/>
          </cell>
          <cell r="E335" t="str">
            <v/>
          </cell>
          <cell r="F335" t="str">
            <v/>
          </cell>
        </row>
        <row r="336">
          <cell r="A336" t="str">
            <v/>
          </cell>
          <cell r="B336" t="str">
            <v/>
          </cell>
          <cell r="C336" t="str">
            <v/>
          </cell>
          <cell r="D336" t="str">
            <v/>
          </cell>
          <cell r="E336" t="str">
            <v/>
          </cell>
          <cell r="F336" t="str">
            <v/>
          </cell>
        </row>
        <row r="337">
          <cell r="A337" t="str">
            <v/>
          </cell>
          <cell r="B337" t="str">
            <v/>
          </cell>
          <cell r="C337" t="str">
            <v/>
          </cell>
          <cell r="D337" t="str">
            <v/>
          </cell>
          <cell r="E337" t="str">
            <v/>
          </cell>
          <cell r="F337" t="str">
            <v/>
          </cell>
        </row>
        <row r="338">
          <cell r="A338" t="str">
            <v/>
          </cell>
          <cell r="B338" t="str">
            <v/>
          </cell>
          <cell r="C338" t="str">
            <v/>
          </cell>
          <cell r="D338" t="str">
            <v/>
          </cell>
          <cell r="E338" t="str">
            <v/>
          </cell>
          <cell r="F338" t="str">
            <v/>
          </cell>
        </row>
        <row r="339">
          <cell r="A339" t="str">
            <v/>
          </cell>
          <cell r="B339" t="str">
            <v/>
          </cell>
          <cell r="C339" t="str">
            <v/>
          </cell>
          <cell r="D339" t="str">
            <v/>
          </cell>
          <cell r="E339" t="str">
            <v/>
          </cell>
          <cell r="F339" t="str">
            <v/>
          </cell>
        </row>
        <row r="340">
          <cell r="A340" t="str">
            <v/>
          </cell>
          <cell r="B340" t="str">
            <v/>
          </cell>
          <cell r="C340" t="str">
            <v/>
          </cell>
          <cell r="D340" t="str">
            <v/>
          </cell>
          <cell r="E340" t="str">
            <v/>
          </cell>
          <cell r="F340" t="str">
            <v/>
          </cell>
        </row>
        <row r="341">
          <cell r="A341" t="str">
            <v/>
          </cell>
          <cell r="B341" t="str">
            <v/>
          </cell>
          <cell r="C341" t="str">
            <v/>
          </cell>
          <cell r="D341" t="str">
            <v/>
          </cell>
          <cell r="E341" t="str">
            <v/>
          </cell>
          <cell r="F341" t="str">
            <v/>
          </cell>
        </row>
        <row r="342">
          <cell r="A342" t="str">
            <v/>
          </cell>
          <cell r="B342" t="str">
            <v/>
          </cell>
          <cell r="C342" t="str">
            <v/>
          </cell>
          <cell r="D342" t="str">
            <v/>
          </cell>
          <cell r="E342" t="str">
            <v/>
          </cell>
          <cell r="F342" t="str">
            <v/>
          </cell>
        </row>
        <row r="343">
          <cell r="A343" t="str">
            <v/>
          </cell>
          <cell r="B343" t="str">
            <v/>
          </cell>
          <cell r="C343" t="str">
            <v/>
          </cell>
          <cell r="D343" t="str">
            <v/>
          </cell>
          <cell r="E343" t="str">
            <v/>
          </cell>
          <cell r="F343" t="str">
            <v/>
          </cell>
        </row>
        <row r="344">
          <cell r="A344" t="str">
            <v/>
          </cell>
          <cell r="B344" t="str">
            <v/>
          </cell>
          <cell r="C344" t="str">
            <v/>
          </cell>
          <cell r="D344" t="str">
            <v/>
          </cell>
          <cell r="E344" t="str">
            <v/>
          </cell>
          <cell r="F344" t="str">
            <v/>
          </cell>
        </row>
        <row r="345">
          <cell r="A345" t="str">
            <v/>
          </cell>
          <cell r="B345" t="str">
            <v/>
          </cell>
          <cell r="C345" t="str">
            <v/>
          </cell>
          <cell r="D345" t="str">
            <v/>
          </cell>
          <cell r="E345" t="str">
            <v/>
          </cell>
          <cell r="F345" t="str">
            <v/>
          </cell>
        </row>
        <row r="346">
          <cell r="A346" t="str">
            <v/>
          </cell>
          <cell r="B346" t="str">
            <v/>
          </cell>
          <cell r="C346" t="str">
            <v/>
          </cell>
          <cell r="D346" t="str">
            <v/>
          </cell>
          <cell r="E346" t="str">
            <v/>
          </cell>
          <cell r="F346" t="str">
            <v/>
          </cell>
        </row>
        <row r="347">
          <cell r="A347" t="str">
            <v/>
          </cell>
          <cell r="B347" t="str">
            <v/>
          </cell>
          <cell r="C347" t="str">
            <v/>
          </cell>
          <cell r="D347" t="str">
            <v/>
          </cell>
          <cell r="E347" t="str">
            <v/>
          </cell>
          <cell r="F347" t="str">
            <v/>
          </cell>
        </row>
        <row r="348">
          <cell r="A348" t="str">
            <v/>
          </cell>
          <cell r="B348" t="str">
            <v/>
          </cell>
          <cell r="C348" t="str">
            <v/>
          </cell>
          <cell r="D348" t="str">
            <v/>
          </cell>
          <cell r="E348" t="str">
            <v/>
          </cell>
          <cell r="F348" t="str">
            <v/>
          </cell>
        </row>
        <row r="349">
          <cell r="A349" t="str">
            <v/>
          </cell>
          <cell r="B349" t="str">
            <v/>
          </cell>
          <cell r="C349" t="str">
            <v/>
          </cell>
          <cell r="D349" t="str">
            <v/>
          </cell>
          <cell r="E349" t="str">
            <v/>
          </cell>
          <cell r="F349" t="str">
            <v/>
          </cell>
        </row>
        <row r="350">
          <cell r="A350" t="str">
            <v/>
          </cell>
          <cell r="B350" t="str">
            <v/>
          </cell>
          <cell r="C350" t="str">
            <v/>
          </cell>
          <cell r="D350" t="str">
            <v/>
          </cell>
          <cell r="E350" t="str">
            <v/>
          </cell>
          <cell r="F350" t="str">
            <v/>
          </cell>
        </row>
        <row r="351">
          <cell r="A351" t="str">
            <v/>
          </cell>
          <cell r="B351" t="str">
            <v/>
          </cell>
          <cell r="C351" t="str">
            <v/>
          </cell>
          <cell r="D351" t="str">
            <v/>
          </cell>
          <cell r="E351" t="str">
            <v/>
          </cell>
          <cell r="F351" t="str">
            <v/>
          </cell>
        </row>
        <row r="352">
          <cell r="A352" t="str">
            <v/>
          </cell>
          <cell r="B352" t="str">
            <v/>
          </cell>
          <cell r="C352" t="str">
            <v/>
          </cell>
          <cell r="D352" t="str">
            <v/>
          </cell>
          <cell r="E352" t="str">
            <v/>
          </cell>
          <cell r="F352" t="str">
            <v/>
          </cell>
        </row>
        <row r="353">
          <cell r="A353" t="str">
            <v/>
          </cell>
          <cell r="B353" t="str">
            <v/>
          </cell>
          <cell r="C353" t="str">
            <v/>
          </cell>
          <cell r="D353" t="str">
            <v/>
          </cell>
          <cell r="E353" t="str">
            <v/>
          </cell>
          <cell r="F353" t="str">
            <v/>
          </cell>
        </row>
        <row r="354">
          <cell r="A354" t="str">
            <v/>
          </cell>
          <cell r="B354" t="str">
            <v/>
          </cell>
          <cell r="C354" t="str">
            <v/>
          </cell>
          <cell r="D354" t="str">
            <v/>
          </cell>
          <cell r="E354" t="str">
            <v/>
          </cell>
          <cell r="F354" t="str">
            <v/>
          </cell>
        </row>
        <row r="355">
          <cell r="A355" t="str">
            <v/>
          </cell>
          <cell r="B355" t="str">
            <v/>
          </cell>
          <cell r="C355" t="str">
            <v/>
          </cell>
          <cell r="D355" t="str">
            <v/>
          </cell>
          <cell r="E355" t="str">
            <v/>
          </cell>
          <cell r="F355" t="str">
            <v/>
          </cell>
        </row>
        <row r="356">
          <cell r="A356" t="str">
            <v/>
          </cell>
          <cell r="B356" t="str">
            <v/>
          </cell>
          <cell r="C356" t="str">
            <v/>
          </cell>
          <cell r="D356" t="str">
            <v/>
          </cell>
          <cell r="E356" t="str">
            <v/>
          </cell>
          <cell r="F356" t="str">
            <v/>
          </cell>
        </row>
        <row r="357">
          <cell r="A357" t="str">
            <v/>
          </cell>
          <cell r="B357" t="str">
            <v/>
          </cell>
          <cell r="C357" t="str">
            <v/>
          </cell>
          <cell r="D357" t="str">
            <v/>
          </cell>
          <cell r="E357" t="str">
            <v/>
          </cell>
          <cell r="F357" t="str">
            <v/>
          </cell>
        </row>
        <row r="358">
          <cell r="A358" t="str">
            <v/>
          </cell>
          <cell r="B358" t="str">
            <v/>
          </cell>
          <cell r="C358" t="str">
            <v/>
          </cell>
          <cell r="D358" t="str">
            <v/>
          </cell>
          <cell r="E358" t="str">
            <v/>
          </cell>
          <cell r="F358" t="str">
            <v/>
          </cell>
        </row>
        <row r="359">
          <cell r="A359" t="str">
            <v/>
          </cell>
          <cell r="B359" t="str">
            <v/>
          </cell>
          <cell r="C359" t="str">
            <v/>
          </cell>
          <cell r="D359" t="str">
            <v/>
          </cell>
          <cell r="E359" t="str">
            <v/>
          </cell>
          <cell r="F359" t="str">
            <v/>
          </cell>
        </row>
        <row r="360">
          <cell r="A360" t="str">
            <v/>
          </cell>
          <cell r="B360" t="str">
            <v/>
          </cell>
          <cell r="C360" t="str">
            <v/>
          </cell>
          <cell r="D360" t="str">
            <v/>
          </cell>
          <cell r="E360" t="str">
            <v/>
          </cell>
          <cell r="F360" t="str">
            <v/>
          </cell>
        </row>
        <row r="361">
          <cell r="A361" t="str">
            <v/>
          </cell>
          <cell r="B361" t="str">
            <v/>
          </cell>
          <cell r="C361" t="str">
            <v/>
          </cell>
          <cell r="D361" t="str">
            <v/>
          </cell>
          <cell r="E361" t="str">
            <v/>
          </cell>
          <cell r="F361" t="str">
            <v/>
          </cell>
        </row>
        <row r="362">
          <cell r="A362" t="str">
            <v/>
          </cell>
          <cell r="B362" t="str">
            <v/>
          </cell>
          <cell r="C362" t="str">
            <v/>
          </cell>
          <cell r="D362" t="str">
            <v/>
          </cell>
          <cell r="E362" t="str">
            <v/>
          </cell>
          <cell r="F362" t="str">
            <v/>
          </cell>
        </row>
        <row r="363">
          <cell r="A363" t="str">
            <v/>
          </cell>
          <cell r="B363" t="str">
            <v/>
          </cell>
          <cell r="C363" t="str">
            <v/>
          </cell>
          <cell r="D363" t="str">
            <v/>
          </cell>
          <cell r="E363" t="str">
            <v/>
          </cell>
          <cell r="F363" t="str">
            <v/>
          </cell>
        </row>
        <row r="364">
          <cell r="A364" t="str">
            <v/>
          </cell>
          <cell r="B364" t="str">
            <v/>
          </cell>
          <cell r="C364" t="str">
            <v/>
          </cell>
          <cell r="D364" t="str">
            <v/>
          </cell>
          <cell r="E364" t="str">
            <v/>
          </cell>
          <cell r="F364" t="str">
            <v/>
          </cell>
        </row>
        <row r="365">
          <cell r="A365" t="str">
            <v/>
          </cell>
          <cell r="B365" t="str">
            <v/>
          </cell>
          <cell r="C365" t="str">
            <v/>
          </cell>
          <cell r="D365" t="str">
            <v/>
          </cell>
          <cell r="E365" t="str">
            <v/>
          </cell>
          <cell r="F365" t="str">
            <v/>
          </cell>
        </row>
        <row r="366">
          <cell r="A366" t="str">
            <v/>
          </cell>
          <cell r="B366" t="str">
            <v/>
          </cell>
          <cell r="C366" t="str">
            <v/>
          </cell>
          <cell r="D366" t="str">
            <v/>
          </cell>
          <cell r="E366" t="str">
            <v/>
          </cell>
          <cell r="F366" t="str">
            <v/>
          </cell>
        </row>
        <row r="367">
          <cell r="A367" t="str">
            <v/>
          </cell>
          <cell r="B367" t="str">
            <v/>
          </cell>
          <cell r="C367" t="str">
            <v/>
          </cell>
          <cell r="D367" t="str">
            <v/>
          </cell>
          <cell r="E367" t="str">
            <v/>
          </cell>
          <cell r="F367" t="str">
            <v/>
          </cell>
        </row>
        <row r="368">
          <cell r="A368" t="str">
            <v/>
          </cell>
          <cell r="B368" t="str">
            <v/>
          </cell>
          <cell r="C368" t="str">
            <v/>
          </cell>
          <cell r="D368" t="str">
            <v/>
          </cell>
          <cell r="E368" t="str">
            <v/>
          </cell>
          <cell r="F368" t="str">
            <v/>
          </cell>
        </row>
        <row r="369">
          <cell r="A369" t="str">
            <v/>
          </cell>
          <cell r="B369" t="str">
            <v/>
          </cell>
          <cell r="C369" t="str">
            <v/>
          </cell>
          <cell r="D369" t="str">
            <v/>
          </cell>
          <cell r="E369" t="str">
            <v/>
          </cell>
          <cell r="F369" t="str">
            <v/>
          </cell>
        </row>
        <row r="370">
          <cell r="A370" t="str">
            <v/>
          </cell>
          <cell r="B370" t="str">
            <v/>
          </cell>
          <cell r="C370" t="str">
            <v/>
          </cell>
          <cell r="D370" t="str">
            <v/>
          </cell>
          <cell r="E370" t="str">
            <v/>
          </cell>
          <cell r="F370" t="str">
            <v/>
          </cell>
        </row>
        <row r="371">
          <cell r="A371" t="str">
            <v/>
          </cell>
          <cell r="B371" t="str">
            <v/>
          </cell>
          <cell r="C371" t="str">
            <v/>
          </cell>
          <cell r="D371" t="str">
            <v/>
          </cell>
          <cell r="E371" t="str">
            <v/>
          </cell>
          <cell r="F371" t="str">
            <v/>
          </cell>
        </row>
        <row r="372">
          <cell r="A372" t="str">
            <v/>
          </cell>
          <cell r="B372" t="str">
            <v/>
          </cell>
          <cell r="C372" t="str">
            <v/>
          </cell>
          <cell r="D372" t="str">
            <v/>
          </cell>
          <cell r="E372" t="str">
            <v/>
          </cell>
          <cell r="F372" t="str">
            <v/>
          </cell>
        </row>
        <row r="373">
          <cell r="A373" t="str">
            <v/>
          </cell>
          <cell r="B373" t="str">
            <v/>
          </cell>
          <cell r="C373" t="str">
            <v/>
          </cell>
          <cell r="D373" t="str">
            <v/>
          </cell>
          <cell r="E373" t="str">
            <v/>
          </cell>
          <cell r="F373" t="str">
            <v/>
          </cell>
        </row>
        <row r="374">
          <cell r="A374" t="str">
            <v/>
          </cell>
          <cell r="B374" t="str">
            <v/>
          </cell>
          <cell r="C374" t="str">
            <v/>
          </cell>
          <cell r="D374" t="str">
            <v/>
          </cell>
          <cell r="E374" t="str">
            <v/>
          </cell>
          <cell r="F374" t="str">
            <v/>
          </cell>
        </row>
        <row r="375">
          <cell r="A375" t="str">
            <v/>
          </cell>
          <cell r="B375" t="str">
            <v/>
          </cell>
          <cell r="C375" t="str">
            <v/>
          </cell>
          <cell r="D375" t="str">
            <v/>
          </cell>
          <cell r="E375" t="str">
            <v/>
          </cell>
          <cell r="F375" t="str">
            <v/>
          </cell>
        </row>
        <row r="376">
          <cell r="A376" t="str">
            <v/>
          </cell>
          <cell r="B376" t="str">
            <v/>
          </cell>
          <cell r="C376" t="str">
            <v/>
          </cell>
          <cell r="D376" t="str">
            <v/>
          </cell>
          <cell r="E376" t="str">
            <v/>
          </cell>
          <cell r="F376" t="str">
            <v/>
          </cell>
        </row>
        <row r="377">
          <cell r="A377" t="str">
            <v/>
          </cell>
          <cell r="B377" t="str">
            <v/>
          </cell>
          <cell r="C377" t="str">
            <v/>
          </cell>
          <cell r="D377" t="str">
            <v/>
          </cell>
          <cell r="E377" t="str">
            <v/>
          </cell>
          <cell r="F377" t="str">
            <v/>
          </cell>
        </row>
        <row r="378">
          <cell r="A378" t="str">
            <v/>
          </cell>
          <cell r="B378" t="str">
            <v/>
          </cell>
          <cell r="C378" t="str">
            <v/>
          </cell>
          <cell r="D378" t="str">
            <v/>
          </cell>
          <cell r="E378" t="str">
            <v/>
          </cell>
          <cell r="F378" t="str">
            <v/>
          </cell>
        </row>
        <row r="379">
          <cell r="A379" t="str">
            <v/>
          </cell>
          <cell r="B379" t="str">
            <v/>
          </cell>
          <cell r="C379" t="str">
            <v/>
          </cell>
          <cell r="D379" t="str">
            <v/>
          </cell>
          <cell r="E379" t="str">
            <v/>
          </cell>
          <cell r="F379" t="str">
            <v/>
          </cell>
        </row>
        <row r="380">
          <cell r="A380" t="str">
            <v/>
          </cell>
          <cell r="B380" t="str">
            <v/>
          </cell>
          <cell r="C380" t="str">
            <v/>
          </cell>
          <cell r="D380" t="str">
            <v/>
          </cell>
          <cell r="E380" t="str">
            <v/>
          </cell>
          <cell r="F380" t="str">
            <v/>
          </cell>
        </row>
        <row r="381">
          <cell r="A381" t="str">
            <v/>
          </cell>
          <cell r="B381" t="str">
            <v/>
          </cell>
          <cell r="C381" t="str">
            <v/>
          </cell>
          <cell r="D381" t="str">
            <v/>
          </cell>
          <cell r="E381" t="str">
            <v/>
          </cell>
          <cell r="F381" t="str">
            <v/>
          </cell>
        </row>
        <row r="382">
          <cell r="A382" t="str">
            <v/>
          </cell>
          <cell r="B382" t="str">
            <v/>
          </cell>
          <cell r="C382" t="str">
            <v/>
          </cell>
          <cell r="D382" t="str">
            <v/>
          </cell>
          <cell r="E382" t="str">
            <v/>
          </cell>
          <cell r="F382" t="str">
            <v/>
          </cell>
        </row>
        <row r="383">
          <cell r="A383" t="str">
            <v/>
          </cell>
          <cell r="B383" t="str">
            <v/>
          </cell>
          <cell r="C383" t="str">
            <v/>
          </cell>
          <cell r="D383" t="str">
            <v/>
          </cell>
          <cell r="E383" t="str">
            <v/>
          </cell>
          <cell r="F383" t="str">
            <v/>
          </cell>
        </row>
        <row r="384">
          <cell r="A384" t="str">
            <v/>
          </cell>
          <cell r="B384" t="str">
            <v/>
          </cell>
          <cell r="C384" t="str">
            <v/>
          </cell>
          <cell r="D384" t="str">
            <v/>
          </cell>
          <cell r="E384" t="str">
            <v/>
          </cell>
          <cell r="F384" t="str">
            <v/>
          </cell>
        </row>
        <row r="385">
          <cell r="A385" t="str">
            <v/>
          </cell>
          <cell r="B385" t="str">
            <v/>
          </cell>
          <cell r="C385" t="str">
            <v/>
          </cell>
          <cell r="D385" t="str">
            <v/>
          </cell>
          <cell r="E385" t="str">
            <v/>
          </cell>
          <cell r="F385" t="str">
            <v/>
          </cell>
        </row>
        <row r="386">
          <cell r="A386" t="str">
            <v/>
          </cell>
          <cell r="B386" t="str">
            <v/>
          </cell>
          <cell r="C386" t="str">
            <v/>
          </cell>
          <cell r="D386" t="str">
            <v/>
          </cell>
          <cell r="E386" t="str">
            <v/>
          </cell>
          <cell r="F386" t="str">
            <v/>
          </cell>
        </row>
        <row r="387">
          <cell r="A387" t="str">
            <v/>
          </cell>
          <cell r="B387" t="str">
            <v/>
          </cell>
          <cell r="C387" t="str">
            <v/>
          </cell>
          <cell r="D387" t="str">
            <v/>
          </cell>
          <cell r="E387" t="str">
            <v/>
          </cell>
          <cell r="F387" t="str">
            <v/>
          </cell>
        </row>
        <row r="388">
          <cell r="A388" t="str">
            <v/>
          </cell>
          <cell r="B388" t="str">
            <v/>
          </cell>
          <cell r="C388" t="str">
            <v/>
          </cell>
          <cell r="D388" t="str">
            <v/>
          </cell>
          <cell r="E388" t="str">
            <v/>
          </cell>
          <cell r="F388" t="str">
            <v/>
          </cell>
        </row>
        <row r="389">
          <cell r="A389" t="str">
            <v/>
          </cell>
          <cell r="B389" t="str">
            <v/>
          </cell>
          <cell r="C389" t="str">
            <v/>
          </cell>
          <cell r="D389" t="str">
            <v/>
          </cell>
          <cell r="E389" t="str">
            <v/>
          </cell>
          <cell r="F389" t="str">
            <v/>
          </cell>
        </row>
        <row r="390">
          <cell r="A390" t="str">
            <v/>
          </cell>
          <cell r="B390" t="str">
            <v/>
          </cell>
          <cell r="C390" t="str">
            <v/>
          </cell>
          <cell r="D390" t="str">
            <v/>
          </cell>
          <cell r="E390" t="str">
            <v/>
          </cell>
          <cell r="F390" t="str">
            <v/>
          </cell>
        </row>
        <row r="391">
          <cell r="A391" t="str">
            <v/>
          </cell>
          <cell r="B391" t="str">
            <v/>
          </cell>
          <cell r="C391" t="str">
            <v/>
          </cell>
          <cell r="D391" t="str">
            <v/>
          </cell>
          <cell r="E391" t="str">
            <v/>
          </cell>
          <cell r="F391" t="str">
            <v/>
          </cell>
        </row>
        <row r="392">
          <cell r="A392" t="str">
            <v/>
          </cell>
          <cell r="B392" t="str">
            <v/>
          </cell>
          <cell r="C392" t="str">
            <v/>
          </cell>
          <cell r="D392" t="str">
            <v/>
          </cell>
          <cell r="E392" t="str">
            <v/>
          </cell>
          <cell r="F392" t="str">
            <v/>
          </cell>
        </row>
        <row r="393">
          <cell r="A393" t="str">
            <v/>
          </cell>
          <cell r="B393" t="str">
            <v/>
          </cell>
          <cell r="C393" t="str">
            <v/>
          </cell>
          <cell r="D393" t="str">
            <v/>
          </cell>
          <cell r="E393" t="str">
            <v/>
          </cell>
          <cell r="F393" t="str">
            <v/>
          </cell>
        </row>
        <row r="394">
          <cell r="A394" t="str">
            <v/>
          </cell>
          <cell r="B394" t="str">
            <v/>
          </cell>
          <cell r="C394" t="str">
            <v/>
          </cell>
          <cell r="D394" t="str">
            <v/>
          </cell>
          <cell r="E394" t="str">
            <v/>
          </cell>
          <cell r="F394" t="str">
            <v/>
          </cell>
        </row>
        <row r="395">
          <cell r="A395" t="str">
            <v/>
          </cell>
          <cell r="B395" t="str">
            <v/>
          </cell>
          <cell r="C395" t="str">
            <v/>
          </cell>
          <cell r="D395" t="str">
            <v/>
          </cell>
          <cell r="E395" t="str">
            <v/>
          </cell>
          <cell r="F395" t="str">
            <v/>
          </cell>
        </row>
        <row r="396">
          <cell r="A396" t="str">
            <v/>
          </cell>
          <cell r="B396" t="str">
            <v/>
          </cell>
          <cell r="C396" t="str">
            <v/>
          </cell>
          <cell r="D396" t="str">
            <v/>
          </cell>
          <cell r="E396" t="str">
            <v/>
          </cell>
          <cell r="F396" t="str">
            <v/>
          </cell>
        </row>
        <row r="397">
          <cell r="A397" t="str">
            <v/>
          </cell>
          <cell r="B397" t="str">
            <v/>
          </cell>
          <cell r="C397" t="str">
            <v/>
          </cell>
          <cell r="D397" t="str">
            <v/>
          </cell>
          <cell r="E397" t="str">
            <v/>
          </cell>
          <cell r="F397" t="str">
            <v/>
          </cell>
        </row>
        <row r="398">
          <cell r="A398" t="str">
            <v/>
          </cell>
          <cell r="B398" t="str">
            <v/>
          </cell>
          <cell r="C398" t="str">
            <v/>
          </cell>
          <cell r="D398" t="str">
            <v/>
          </cell>
          <cell r="E398" t="str">
            <v/>
          </cell>
          <cell r="F398" t="str">
            <v/>
          </cell>
        </row>
        <row r="399">
          <cell r="A399" t="str">
            <v/>
          </cell>
          <cell r="B399" t="str">
            <v/>
          </cell>
          <cell r="C399" t="str">
            <v/>
          </cell>
          <cell r="D399" t="str">
            <v/>
          </cell>
          <cell r="E399" t="str">
            <v/>
          </cell>
          <cell r="F399" t="str">
            <v/>
          </cell>
        </row>
        <row r="400">
          <cell r="A400" t="str">
            <v/>
          </cell>
          <cell r="B400" t="str">
            <v/>
          </cell>
          <cell r="C400" t="str">
            <v/>
          </cell>
          <cell r="D400" t="str">
            <v/>
          </cell>
          <cell r="E400" t="str">
            <v/>
          </cell>
          <cell r="F400" t="str">
            <v/>
          </cell>
        </row>
        <row r="401">
          <cell r="A401" t="str">
            <v/>
          </cell>
          <cell r="B401" t="str">
            <v/>
          </cell>
          <cell r="C401" t="str">
            <v/>
          </cell>
          <cell r="D401" t="str">
            <v/>
          </cell>
          <cell r="E401" t="str">
            <v/>
          </cell>
          <cell r="F401" t="str">
            <v/>
          </cell>
        </row>
        <row r="402">
          <cell r="A402" t="str">
            <v/>
          </cell>
          <cell r="B402" t="str">
            <v/>
          </cell>
          <cell r="C402" t="str">
            <v/>
          </cell>
          <cell r="D402" t="str">
            <v/>
          </cell>
          <cell r="E402" t="str">
            <v/>
          </cell>
          <cell r="F402" t="str">
            <v/>
          </cell>
        </row>
        <row r="403">
          <cell r="A403" t="str">
            <v/>
          </cell>
          <cell r="B403" t="str">
            <v/>
          </cell>
          <cell r="C403" t="str">
            <v/>
          </cell>
          <cell r="D403" t="str">
            <v/>
          </cell>
          <cell r="E403" t="str">
            <v/>
          </cell>
          <cell r="F403" t="str">
            <v/>
          </cell>
        </row>
        <row r="404">
          <cell r="A404" t="str">
            <v/>
          </cell>
          <cell r="B404" t="str">
            <v/>
          </cell>
          <cell r="C404" t="str">
            <v/>
          </cell>
          <cell r="D404" t="str">
            <v/>
          </cell>
          <cell r="E404" t="str">
            <v/>
          </cell>
          <cell r="F404" t="str">
            <v/>
          </cell>
        </row>
        <row r="405">
          <cell r="A405" t="str">
            <v/>
          </cell>
          <cell r="B405" t="str">
            <v/>
          </cell>
          <cell r="C405" t="str">
            <v/>
          </cell>
          <cell r="D405" t="str">
            <v/>
          </cell>
          <cell r="E405" t="str">
            <v/>
          </cell>
          <cell r="F405" t="str">
            <v/>
          </cell>
        </row>
        <row r="406">
          <cell r="A406" t="str">
            <v/>
          </cell>
          <cell r="B406" t="str">
            <v/>
          </cell>
          <cell r="C406" t="str">
            <v/>
          </cell>
          <cell r="D406" t="str">
            <v/>
          </cell>
          <cell r="E406" t="str">
            <v/>
          </cell>
          <cell r="F406" t="str">
            <v/>
          </cell>
        </row>
        <row r="407">
          <cell r="A407" t="str">
            <v/>
          </cell>
          <cell r="B407" t="str">
            <v/>
          </cell>
          <cell r="C407" t="str">
            <v/>
          </cell>
          <cell r="D407" t="str">
            <v/>
          </cell>
          <cell r="E407" t="str">
            <v/>
          </cell>
          <cell r="F407" t="str">
            <v/>
          </cell>
        </row>
        <row r="408">
          <cell r="A408" t="str">
            <v/>
          </cell>
          <cell r="B408" t="str">
            <v/>
          </cell>
          <cell r="C408" t="str">
            <v/>
          </cell>
          <cell r="D408" t="str">
            <v/>
          </cell>
          <cell r="E408" t="str">
            <v/>
          </cell>
          <cell r="F408" t="str">
            <v/>
          </cell>
        </row>
        <row r="409">
          <cell r="A409" t="str">
            <v/>
          </cell>
          <cell r="B409" t="str">
            <v/>
          </cell>
          <cell r="C409" t="str">
            <v/>
          </cell>
          <cell r="D409" t="str">
            <v/>
          </cell>
          <cell r="E409" t="str">
            <v/>
          </cell>
          <cell r="F409" t="str">
            <v/>
          </cell>
        </row>
        <row r="410">
          <cell r="A410" t="str">
            <v/>
          </cell>
          <cell r="B410" t="str">
            <v/>
          </cell>
          <cell r="C410" t="str">
            <v/>
          </cell>
          <cell r="D410" t="str">
            <v/>
          </cell>
          <cell r="E410" t="str">
            <v/>
          </cell>
          <cell r="F410" t="str">
            <v/>
          </cell>
        </row>
        <row r="411">
          <cell r="A411" t="str">
            <v/>
          </cell>
          <cell r="B411" t="str">
            <v/>
          </cell>
          <cell r="C411" t="str">
            <v/>
          </cell>
          <cell r="D411" t="str">
            <v/>
          </cell>
          <cell r="E411" t="str">
            <v/>
          </cell>
          <cell r="F411" t="str">
            <v/>
          </cell>
        </row>
        <row r="412">
          <cell r="A412" t="str">
            <v/>
          </cell>
          <cell r="B412" t="str">
            <v/>
          </cell>
          <cell r="C412" t="str">
            <v/>
          </cell>
          <cell r="D412" t="str">
            <v/>
          </cell>
          <cell r="E412" t="str">
            <v/>
          </cell>
          <cell r="F412" t="str">
            <v/>
          </cell>
        </row>
        <row r="413">
          <cell r="A413" t="str">
            <v/>
          </cell>
          <cell r="B413" t="str">
            <v/>
          </cell>
          <cell r="C413" t="str">
            <v/>
          </cell>
          <cell r="D413" t="str">
            <v/>
          </cell>
          <cell r="E413" t="str">
            <v/>
          </cell>
          <cell r="F413" t="str">
            <v/>
          </cell>
        </row>
        <row r="414">
          <cell r="A414" t="str">
            <v/>
          </cell>
          <cell r="B414" t="str">
            <v/>
          </cell>
          <cell r="C414" t="str">
            <v/>
          </cell>
          <cell r="D414" t="str">
            <v/>
          </cell>
          <cell r="E414" t="str">
            <v/>
          </cell>
          <cell r="F414" t="str">
            <v/>
          </cell>
        </row>
        <row r="415">
          <cell r="A415" t="str">
            <v/>
          </cell>
          <cell r="B415" t="str">
            <v/>
          </cell>
          <cell r="C415" t="str">
            <v/>
          </cell>
          <cell r="D415" t="str">
            <v/>
          </cell>
          <cell r="E415" t="str">
            <v/>
          </cell>
          <cell r="F415" t="str">
            <v/>
          </cell>
        </row>
        <row r="416">
          <cell r="A416" t="str">
            <v/>
          </cell>
          <cell r="B416" t="str">
            <v/>
          </cell>
          <cell r="C416" t="str">
            <v/>
          </cell>
          <cell r="D416" t="str">
            <v/>
          </cell>
          <cell r="E416" t="str">
            <v/>
          </cell>
          <cell r="F416" t="str">
            <v/>
          </cell>
        </row>
        <row r="417">
          <cell r="A417" t="str">
            <v/>
          </cell>
          <cell r="B417" t="str">
            <v/>
          </cell>
          <cell r="C417" t="str">
            <v/>
          </cell>
          <cell r="D417" t="str">
            <v/>
          </cell>
          <cell r="E417" t="str">
            <v/>
          </cell>
          <cell r="F417" t="str">
            <v/>
          </cell>
        </row>
        <row r="418">
          <cell r="A418" t="str">
            <v/>
          </cell>
          <cell r="B418" t="str">
            <v/>
          </cell>
          <cell r="C418" t="str">
            <v/>
          </cell>
          <cell r="D418" t="str">
            <v/>
          </cell>
          <cell r="E418" t="str">
            <v/>
          </cell>
          <cell r="F418" t="str">
            <v/>
          </cell>
        </row>
        <row r="419">
          <cell r="A419" t="str">
            <v/>
          </cell>
          <cell r="B419" t="str">
            <v/>
          </cell>
          <cell r="C419" t="str">
            <v/>
          </cell>
          <cell r="D419" t="str">
            <v/>
          </cell>
          <cell r="E419" t="str">
            <v/>
          </cell>
          <cell r="F419" t="str">
            <v/>
          </cell>
        </row>
        <row r="420">
          <cell r="A420" t="str">
            <v/>
          </cell>
          <cell r="B420" t="str">
            <v/>
          </cell>
          <cell r="C420" t="str">
            <v/>
          </cell>
          <cell r="D420" t="str">
            <v/>
          </cell>
          <cell r="E420" t="str">
            <v/>
          </cell>
          <cell r="F420" t="str">
            <v/>
          </cell>
        </row>
        <row r="421">
          <cell r="A421" t="str">
            <v/>
          </cell>
          <cell r="B421" t="str">
            <v/>
          </cell>
          <cell r="C421" t="str">
            <v/>
          </cell>
          <cell r="D421" t="str">
            <v/>
          </cell>
          <cell r="E421" t="str">
            <v/>
          </cell>
          <cell r="F421" t="str">
            <v/>
          </cell>
        </row>
        <row r="422">
          <cell r="A422" t="str">
            <v/>
          </cell>
          <cell r="B422" t="str">
            <v/>
          </cell>
          <cell r="C422" t="str">
            <v/>
          </cell>
          <cell r="D422" t="str">
            <v/>
          </cell>
          <cell r="E422" t="str">
            <v/>
          </cell>
          <cell r="F422" t="str">
            <v/>
          </cell>
        </row>
        <row r="423">
          <cell r="A423" t="str">
            <v/>
          </cell>
          <cell r="B423" t="str">
            <v/>
          </cell>
          <cell r="C423" t="str">
            <v/>
          </cell>
          <cell r="D423" t="str">
            <v/>
          </cell>
          <cell r="E423" t="str">
            <v/>
          </cell>
          <cell r="F423" t="str">
            <v/>
          </cell>
        </row>
        <row r="424">
          <cell r="A424" t="str">
            <v/>
          </cell>
          <cell r="B424" t="str">
            <v/>
          </cell>
          <cell r="C424" t="str">
            <v/>
          </cell>
          <cell r="D424" t="str">
            <v/>
          </cell>
          <cell r="E424" t="str">
            <v/>
          </cell>
          <cell r="F424" t="str">
            <v/>
          </cell>
        </row>
        <row r="425">
          <cell r="A425" t="str">
            <v/>
          </cell>
          <cell r="B425" t="str">
            <v/>
          </cell>
          <cell r="C425" t="str">
            <v/>
          </cell>
          <cell r="D425" t="str">
            <v/>
          </cell>
          <cell r="E425" t="str">
            <v/>
          </cell>
          <cell r="F425" t="str">
            <v/>
          </cell>
        </row>
        <row r="426">
          <cell r="A426" t="str">
            <v/>
          </cell>
          <cell r="B426" t="str">
            <v/>
          </cell>
          <cell r="C426" t="str">
            <v/>
          </cell>
          <cell r="D426" t="str">
            <v/>
          </cell>
          <cell r="E426" t="str">
            <v/>
          </cell>
          <cell r="F426" t="str">
            <v/>
          </cell>
        </row>
        <row r="427">
          <cell r="A427" t="str">
            <v/>
          </cell>
          <cell r="B427" t="str">
            <v/>
          </cell>
          <cell r="C427" t="str">
            <v/>
          </cell>
          <cell r="D427" t="str">
            <v/>
          </cell>
          <cell r="E427" t="str">
            <v/>
          </cell>
          <cell r="F427" t="str">
            <v/>
          </cell>
        </row>
        <row r="428">
          <cell r="A428" t="str">
            <v/>
          </cell>
          <cell r="B428" t="str">
            <v/>
          </cell>
          <cell r="C428" t="str">
            <v/>
          </cell>
          <cell r="D428" t="str">
            <v/>
          </cell>
          <cell r="E428" t="str">
            <v/>
          </cell>
          <cell r="F428" t="str">
            <v/>
          </cell>
        </row>
        <row r="429">
          <cell r="A429" t="str">
            <v/>
          </cell>
          <cell r="B429" t="str">
            <v/>
          </cell>
          <cell r="C429" t="str">
            <v/>
          </cell>
          <cell r="D429" t="str">
            <v/>
          </cell>
          <cell r="E429" t="str">
            <v/>
          </cell>
          <cell r="F429" t="str">
            <v/>
          </cell>
        </row>
        <row r="430">
          <cell r="A430" t="str">
            <v/>
          </cell>
          <cell r="B430" t="str">
            <v/>
          </cell>
          <cell r="C430" t="str">
            <v/>
          </cell>
          <cell r="D430" t="str">
            <v/>
          </cell>
          <cell r="E430" t="str">
            <v/>
          </cell>
          <cell r="F430" t="str">
            <v/>
          </cell>
        </row>
        <row r="431">
          <cell r="A431" t="str">
            <v/>
          </cell>
          <cell r="B431" t="str">
            <v/>
          </cell>
          <cell r="C431" t="str">
            <v/>
          </cell>
          <cell r="D431" t="str">
            <v/>
          </cell>
          <cell r="E431" t="str">
            <v/>
          </cell>
          <cell r="F431" t="str">
            <v/>
          </cell>
        </row>
        <row r="432">
          <cell r="A432" t="str">
            <v/>
          </cell>
          <cell r="B432" t="str">
            <v/>
          </cell>
          <cell r="C432" t="str">
            <v/>
          </cell>
          <cell r="D432" t="str">
            <v/>
          </cell>
          <cell r="E432" t="str">
            <v/>
          </cell>
          <cell r="F432" t="str">
            <v/>
          </cell>
        </row>
        <row r="433">
          <cell r="A433" t="str">
            <v/>
          </cell>
          <cell r="B433" t="str">
            <v/>
          </cell>
          <cell r="C433" t="str">
            <v/>
          </cell>
          <cell r="D433" t="str">
            <v/>
          </cell>
          <cell r="E433" t="str">
            <v/>
          </cell>
          <cell r="F433" t="str">
            <v/>
          </cell>
        </row>
        <row r="434">
          <cell r="A434" t="str">
            <v/>
          </cell>
          <cell r="B434" t="str">
            <v/>
          </cell>
          <cell r="C434" t="str">
            <v/>
          </cell>
          <cell r="D434" t="str">
            <v/>
          </cell>
          <cell r="E434" t="str">
            <v/>
          </cell>
          <cell r="F434" t="str">
            <v/>
          </cell>
        </row>
        <row r="435">
          <cell r="A435" t="str">
            <v/>
          </cell>
          <cell r="B435" t="str">
            <v/>
          </cell>
          <cell r="C435" t="str">
            <v/>
          </cell>
          <cell r="D435" t="str">
            <v/>
          </cell>
          <cell r="E435" t="str">
            <v/>
          </cell>
          <cell r="F435" t="str">
            <v/>
          </cell>
        </row>
        <row r="436">
          <cell r="A436" t="str">
            <v/>
          </cell>
          <cell r="B436" t="str">
            <v/>
          </cell>
          <cell r="C436" t="str">
            <v/>
          </cell>
          <cell r="D436" t="str">
            <v/>
          </cell>
          <cell r="E436" t="str">
            <v/>
          </cell>
          <cell r="F436" t="str">
            <v/>
          </cell>
        </row>
        <row r="437">
          <cell r="A437" t="str">
            <v/>
          </cell>
          <cell r="B437" t="str">
            <v/>
          </cell>
          <cell r="C437" t="str">
            <v/>
          </cell>
          <cell r="D437" t="str">
            <v/>
          </cell>
          <cell r="E437" t="str">
            <v/>
          </cell>
          <cell r="F437" t="str">
            <v/>
          </cell>
        </row>
        <row r="438">
          <cell r="A438" t="str">
            <v/>
          </cell>
          <cell r="B438" t="str">
            <v/>
          </cell>
          <cell r="C438" t="str">
            <v/>
          </cell>
          <cell r="D438" t="str">
            <v/>
          </cell>
          <cell r="E438" t="str">
            <v/>
          </cell>
          <cell r="F438" t="str">
            <v/>
          </cell>
        </row>
        <row r="439">
          <cell r="A439" t="str">
            <v/>
          </cell>
          <cell r="B439" t="str">
            <v/>
          </cell>
          <cell r="C439" t="str">
            <v/>
          </cell>
          <cell r="D439" t="str">
            <v/>
          </cell>
          <cell r="E439" t="str">
            <v/>
          </cell>
          <cell r="F439" t="str">
            <v/>
          </cell>
        </row>
        <row r="440">
          <cell r="A440" t="str">
            <v/>
          </cell>
          <cell r="B440" t="str">
            <v/>
          </cell>
          <cell r="C440" t="str">
            <v/>
          </cell>
          <cell r="D440" t="str">
            <v/>
          </cell>
          <cell r="E440" t="str">
            <v/>
          </cell>
          <cell r="F440" t="str">
            <v/>
          </cell>
        </row>
        <row r="441">
          <cell r="A441" t="str">
            <v/>
          </cell>
          <cell r="B441" t="str">
            <v/>
          </cell>
          <cell r="C441" t="str">
            <v/>
          </cell>
          <cell r="D441" t="str">
            <v/>
          </cell>
          <cell r="E441" t="str">
            <v/>
          </cell>
          <cell r="F441" t="str">
            <v/>
          </cell>
        </row>
        <row r="442">
          <cell r="A442" t="str">
            <v/>
          </cell>
          <cell r="B442" t="str">
            <v/>
          </cell>
          <cell r="C442" t="str">
            <v/>
          </cell>
          <cell r="D442" t="str">
            <v/>
          </cell>
          <cell r="E442" t="str">
            <v/>
          </cell>
          <cell r="F442" t="str">
            <v/>
          </cell>
        </row>
        <row r="443">
          <cell r="A443" t="str">
            <v/>
          </cell>
          <cell r="B443" t="str">
            <v/>
          </cell>
          <cell r="C443" t="str">
            <v/>
          </cell>
          <cell r="D443" t="str">
            <v/>
          </cell>
          <cell r="E443" t="str">
            <v/>
          </cell>
          <cell r="F443" t="str">
            <v/>
          </cell>
        </row>
        <row r="444">
          <cell r="A444" t="str">
            <v/>
          </cell>
          <cell r="B444" t="str">
            <v/>
          </cell>
          <cell r="C444" t="str">
            <v/>
          </cell>
          <cell r="D444" t="str">
            <v/>
          </cell>
          <cell r="E444" t="str">
            <v/>
          </cell>
          <cell r="F444" t="str">
            <v/>
          </cell>
        </row>
        <row r="445">
          <cell r="A445" t="str">
            <v/>
          </cell>
          <cell r="B445" t="str">
            <v/>
          </cell>
          <cell r="C445" t="str">
            <v/>
          </cell>
          <cell r="D445" t="str">
            <v/>
          </cell>
          <cell r="E445" t="str">
            <v/>
          </cell>
          <cell r="F445" t="str">
            <v/>
          </cell>
        </row>
        <row r="446">
          <cell r="A446" t="str">
            <v/>
          </cell>
          <cell r="B446" t="str">
            <v/>
          </cell>
          <cell r="C446" t="str">
            <v/>
          </cell>
          <cell r="D446" t="str">
            <v/>
          </cell>
          <cell r="E446" t="str">
            <v/>
          </cell>
          <cell r="F446" t="str">
            <v/>
          </cell>
        </row>
        <row r="447">
          <cell r="A447" t="str">
            <v/>
          </cell>
          <cell r="B447" t="str">
            <v/>
          </cell>
          <cell r="C447" t="str">
            <v/>
          </cell>
          <cell r="D447" t="str">
            <v/>
          </cell>
          <cell r="E447" t="str">
            <v/>
          </cell>
          <cell r="F447" t="str">
            <v/>
          </cell>
        </row>
        <row r="448">
          <cell r="A448" t="str">
            <v/>
          </cell>
          <cell r="B448" t="str">
            <v/>
          </cell>
          <cell r="C448" t="str">
            <v/>
          </cell>
          <cell r="D448" t="str">
            <v/>
          </cell>
          <cell r="E448" t="str">
            <v/>
          </cell>
          <cell r="F448" t="str">
            <v/>
          </cell>
        </row>
        <row r="449">
          <cell r="A449" t="str">
            <v/>
          </cell>
          <cell r="B449" t="str">
            <v/>
          </cell>
          <cell r="C449" t="str">
            <v/>
          </cell>
          <cell r="D449" t="str">
            <v/>
          </cell>
          <cell r="E449" t="str">
            <v/>
          </cell>
          <cell r="F449" t="str">
            <v/>
          </cell>
        </row>
        <row r="450">
          <cell r="A450" t="str">
            <v/>
          </cell>
          <cell r="B450" t="str">
            <v/>
          </cell>
          <cell r="C450" t="str">
            <v/>
          </cell>
          <cell r="D450" t="str">
            <v/>
          </cell>
          <cell r="E450" t="str">
            <v/>
          </cell>
          <cell r="F450" t="str">
            <v/>
          </cell>
        </row>
        <row r="451">
          <cell r="A451" t="str">
            <v/>
          </cell>
          <cell r="B451" t="str">
            <v/>
          </cell>
          <cell r="C451" t="str">
            <v/>
          </cell>
          <cell r="D451" t="str">
            <v/>
          </cell>
          <cell r="E451" t="str">
            <v/>
          </cell>
          <cell r="F451" t="str">
            <v/>
          </cell>
        </row>
        <row r="452">
          <cell r="A452" t="str">
            <v/>
          </cell>
          <cell r="B452" t="str">
            <v/>
          </cell>
          <cell r="C452" t="str">
            <v/>
          </cell>
          <cell r="D452" t="str">
            <v/>
          </cell>
          <cell r="E452" t="str">
            <v/>
          </cell>
          <cell r="F452" t="str">
            <v/>
          </cell>
        </row>
        <row r="453">
          <cell r="A453" t="str">
            <v/>
          </cell>
          <cell r="B453" t="str">
            <v/>
          </cell>
          <cell r="C453" t="str">
            <v/>
          </cell>
          <cell r="D453" t="str">
            <v/>
          </cell>
          <cell r="E453" t="str">
            <v/>
          </cell>
          <cell r="F453" t="str">
            <v/>
          </cell>
        </row>
        <row r="454">
          <cell r="A454" t="str">
            <v/>
          </cell>
          <cell r="B454" t="str">
            <v/>
          </cell>
          <cell r="C454" t="str">
            <v/>
          </cell>
          <cell r="D454" t="str">
            <v/>
          </cell>
          <cell r="E454" t="str">
            <v/>
          </cell>
          <cell r="F454" t="str">
            <v/>
          </cell>
        </row>
        <row r="455">
          <cell r="A455" t="str">
            <v/>
          </cell>
          <cell r="B455" t="str">
            <v/>
          </cell>
          <cell r="C455" t="str">
            <v/>
          </cell>
          <cell r="D455" t="str">
            <v/>
          </cell>
          <cell r="E455" t="str">
            <v/>
          </cell>
          <cell r="F455" t="str">
            <v/>
          </cell>
        </row>
        <row r="456">
          <cell r="A456" t="str">
            <v/>
          </cell>
          <cell r="B456" t="str">
            <v/>
          </cell>
          <cell r="C456" t="str">
            <v/>
          </cell>
          <cell r="D456" t="str">
            <v/>
          </cell>
          <cell r="E456" t="str">
            <v/>
          </cell>
          <cell r="F456" t="str">
            <v/>
          </cell>
        </row>
        <row r="457">
          <cell r="A457" t="str">
            <v/>
          </cell>
          <cell r="B457" t="str">
            <v/>
          </cell>
          <cell r="C457" t="str">
            <v/>
          </cell>
          <cell r="D457" t="str">
            <v/>
          </cell>
          <cell r="E457" t="str">
            <v/>
          </cell>
          <cell r="F457" t="str">
            <v/>
          </cell>
        </row>
        <row r="458">
          <cell r="A458" t="str">
            <v/>
          </cell>
          <cell r="B458" t="str">
            <v/>
          </cell>
          <cell r="C458" t="str">
            <v/>
          </cell>
          <cell r="D458" t="str">
            <v/>
          </cell>
          <cell r="E458" t="str">
            <v/>
          </cell>
          <cell r="F458" t="str">
            <v/>
          </cell>
        </row>
        <row r="459">
          <cell r="A459" t="str">
            <v/>
          </cell>
          <cell r="B459" t="str">
            <v/>
          </cell>
          <cell r="C459" t="str">
            <v/>
          </cell>
          <cell r="D459" t="str">
            <v/>
          </cell>
          <cell r="E459" t="str">
            <v/>
          </cell>
          <cell r="F459" t="str">
            <v/>
          </cell>
        </row>
        <row r="460">
          <cell r="A460" t="str">
            <v/>
          </cell>
          <cell r="B460" t="str">
            <v/>
          </cell>
          <cell r="C460" t="str">
            <v/>
          </cell>
          <cell r="D460" t="str">
            <v/>
          </cell>
          <cell r="E460" t="str">
            <v/>
          </cell>
          <cell r="F460" t="str">
            <v/>
          </cell>
        </row>
        <row r="461">
          <cell r="A461" t="str">
            <v/>
          </cell>
          <cell r="B461" t="str">
            <v/>
          </cell>
          <cell r="C461" t="str">
            <v/>
          </cell>
          <cell r="D461" t="str">
            <v/>
          </cell>
          <cell r="E461" t="str">
            <v/>
          </cell>
          <cell r="F461" t="str">
            <v/>
          </cell>
        </row>
        <row r="462">
          <cell r="A462" t="str">
            <v/>
          </cell>
          <cell r="B462" t="str">
            <v/>
          </cell>
          <cell r="C462" t="str">
            <v/>
          </cell>
          <cell r="D462" t="str">
            <v/>
          </cell>
          <cell r="E462" t="str">
            <v/>
          </cell>
          <cell r="F462" t="str">
            <v/>
          </cell>
        </row>
        <row r="463">
          <cell r="A463" t="str">
            <v/>
          </cell>
          <cell r="B463" t="str">
            <v/>
          </cell>
          <cell r="C463" t="str">
            <v/>
          </cell>
          <cell r="D463" t="str">
            <v/>
          </cell>
          <cell r="E463" t="str">
            <v/>
          </cell>
          <cell r="F463" t="str">
            <v/>
          </cell>
        </row>
        <row r="464">
          <cell r="A464" t="str">
            <v/>
          </cell>
          <cell r="B464" t="str">
            <v/>
          </cell>
          <cell r="C464" t="str">
            <v/>
          </cell>
          <cell r="D464" t="str">
            <v/>
          </cell>
          <cell r="E464" t="str">
            <v/>
          </cell>
          <cell r="F464" t="str">
            <v/>
          </cell>
        </row>
        <row r="465">
          <cell r="A465" t="str">
            <v/>
          </cell>
          <cell r="B465" t="str">
            <v/>
          </cell>
          <cell r="C465" t="str">
            <v/>
          </cell>
          <cell r="D465" t="str">
            <v/>
          </cell>
          <cell r="E465" t="str">
            <v/>
          </cell>
          <cell r="F465" t="str">
            <v/>
          </cell>
        </row>
        <row r="466">
          <cell r="A466" t="str">
            <v/>
          </cell>
          <cell r="B466" t="str">
            <v/>
          </cell>
          <cell r="C466" t="str">
            <v/>
          </cell>
          <cell r="D466" t="str">
            <v/>
          </cell>
          <cell r="E466" t="str">
            <v/>
          </cell>
          <cell r="F466" t="str">
            <v/>
          </cell>
        </row>
        <row r="467">
          <cell r="A467" t="str">
            <v/>
          </cell>
          <cell r="B467" t="str">
            <v/>
          </cell>
          <cell r="C467" t="str">
            <v/>
          </cell>
          <cell r="D467" t="str">
            <v/>
          </cell>
          <cell r="E467" t="str">
            <v/>
          </cell>
          <cell r="F467" t="str">
            <v/>
          </cell>
        </row>
        <row r="468">
          <cell r="A468" t="str">
            <v/>
          </cell>
          <cell r="B468" t="str">
            <v/>
          </cell>
          <cell r="C468" t="str">
            <v/>
          </cell>
          <cell r="D468" t="str">
            <v/>
          </cell>
          <cell r="E468" t="str">
            <v/>
          </cell>
          <cell r="F468" t="str">
            <v/>
          </cell>
        </row>
        <row r="469">
          <cell r="A469" t="str">
            <v/>
          </cell>
          <cell r="B469" t="str">
            <v/>
          </cell>
          <cell r="C469" t="str">
            <v/>
          </cell>
          <cell r="D469" t="str">
            <v/>
          </cell>
          <cell r="E469" t="str">
            <v/>
          </cell>
          <cell r="F469" t="str">
            <v/>
          </cell>
        </row>
        <row r="470">
          <cell r="A470" t="str">
            <v/>
          </cell>
          <cell r="B470" t="str">
            <v/>
          </cell>
          <cell r="C470" t="str">
            <v/>
          </cell>
          <cell r="D470" t="str">
            <v/>
          </cell>
          <cell r="E470" t="str">
            <v/>
          </cell>
          <cell r="F470" t="str">
            <v/>
          </cell>
        </row>
        <row r="471">
          <cell r="A471" t="str">
            <v/>
          </cell>
          <cell r="B471" t="str">
            <v/>
          </cell>
          <cell r="C471" t="str">
            <v/>
          </cell>
          <cell r="D471" t="str">
            <v/>
          </cell>
          <cell r="E471" t="str">
            <v/>
          </cell>
          <cell r="F471" t="str">
            <v/>
          </cell>
        </row>
        <row r="472">
          <cell r="A472" t="str">
            <v/>
          </cell>
          <cell r="B472" t="str">
            <v/>
          </cell>
          <cell r="C472" t="str">
            <v/>
          </cell>
          <cell r="D472" t="str">
            <v/>
          </cell>
          <cell r="E472" t="str">
            <v/>
          </cell>
          <cell r="F472" t="str">
            <v/>
          </cell>
        </row>
        <row r="473">
          <cell r="A473" t="str">
            <v/>
          </cell>
          <cell r="B473" t="str">
            <v/>
          </cell>
          <cell r="C473" t="str">
            <v/>
          </cell>
          <cell r="D473" t="str">
            <v/>
          </cell>
          <cell r="E473" t="str">
            <v/>
          </cell>
          <cell r="F473" t="str">
            <v/>
          </cell>
        </row>
        <row r="474">
          <cell r="A474" t="str">
            <v/>
          </cell>
          <cell r="B474" t="str">
            <v/>
          </cell>
          <cell r="C474" t="str">
            <v/>
          </cell>
          <cell r="D474" t="str">
            <v/>
          </cell>
          <cell r="E474" t="str">
            <v/>
          </cell>
          <cell r="F474" t="str">
            <v/>
          </cell>
        </row>
        <row r="475">
          <cell r="A475" t="str">
            <v/>
          </cell>
          <cell r="B475" t="str">
            <v/>
          </cell>
          <cell r="C475" t="str">
            <v/>
          </cell>
          <cell r="D475" t="str">
            <v/>
          </cell>
          <cell r="E475" t="str">
            <v/>
          </cell>
          <cell r="F475" t="str">
            <v/>
          </cell>
        </row>
        <row r="476">
          <cell r="A476" t="str">
            <v/>
          </cell>
          <cell r="B476" t="str">
            <v/>
          </cell>
          <cell r="C476" t="str">
            <v/>
          </cell>
          <cell r="D476" t="str">
            <v/>
          </cell>
          <cell r="E476" t="str">
            <v/>
          </cell>
          <cell r="F476" t="str">
            <v/>
          </cell>
        </row>
        <row r="477">
          <cell r="A477" t="str">
            <v/>
          </cell>
          <cell r="B477" t="str">
            <v/>
          </cell>
          <cell r="C477" t="str">
            <v/>
          </cell>
          <cell r="D477" t="str">
            <v/>
          </cell>
          <cell r="E477" t="str">
            <v/>
          </cell>
          <cell r="F477" t="str">
            <v/>
          </cell>
        </row>
        <row r="478">
          <cell r="A478" t="str">
            <v/>
          </cell>
          <cell r="B478" t="str">
            <v/>
          </cell>
          <cell r="C478" t="str">
            <v/>
          </cell>
          <cell r="D478" t="str">
            <v/>
          </cell>
          <cell r="E478" t="str">
            <v/>
          </cell>
          <cell r="F478" t="str">
            <v/>
          </cell>
        </row>
        <row r="479">
          <cell r="A479" t="str">
            <v/>
          </cell>
          <cell r="B479" t="str">
            <v/>
          </cell>
          <cell r="C479" t="str">
            <v/>
          </cell>
          <cell r="D479" t="str">
            <v/>
          </cell>
          <cell r="E479" t="str">
            <v/>
          </cell>
          <cell r="F479" t="str">
            <v/>
          </cell>
        </row>
        <row r="480">
          <cell r="A480" t="str">
            <v/>
          </cell>
          <cell r="B480" t="str">
            <v/>
          </cell>
          <cell r="C480" t="str">
            <v/>
          </cell>
          <cell r="D480" t="str">
            <v/>
          </cell>
          <cell r="E480" t="str">
            <v/>
          </cell>
          <cell r="F480" t="str">
            <v/>
          </cell>
        </row>
        <row r="481">
          <cell r="A481" t="str">
            <v/>
          </cell>
          <cell r="B481" t="str">
            <v/>
          </cell>
          <cell r="C481" t="str">
            <v/>
          </cell>
          <cell r="D481" t="str">
            <v/>
          </cell>
          <cell r="E481" t="str">
            <v/>
          </cell>
          <cell r="F481" t="str">
            <v/>
          </cell>
        </row>
        <row r="482">
          <cell r="A482" t="str">
            <v/>
          </cell>
          <cell r="B482" t="str">
            <v/>
          </cell>
          <cell r="C482" t="str">
            <v/>
          </cell>
          <cell r="D482" t="str">
            <v/>
          </cell>
          <cell r="E482" t="str">
            <v/>
          </cell>
          <cell r="F482" t="str">
            <v/>
          </cell>
        </row>
        <row r="483">
          <cell r="A483" t="str">
            <v/>
          </cell>
          <cell r="B483" t="str">
            <v/>
          </cell>
          <cell r="C483" t="str">
            <v/>
          </cell>
          <cell r="D483" t="str">
            <v/>
          </cell>
          <cell r="E483" t="str">
            <v/>
          </cell>
          <cell r="F483" t="str">
            <v/>
          </cell>
        </row>
        <row r="484">
          <cell r="A484" t="str">
            <v/>
          </cell>
          <cell r="B484" t="str">
            <v/>
          </cell>
          <cell r="C484" t="str">
            <v/>
          </cell>
          <cell r="D484" t="str">
            <v/>
          </cell>
          <cell r="E484" t="str">
            <v/>
          </cell>
          <cell r="F484" t="str">
            <v/>
          </cell>
        </row>
        <row r="485">
          <cell r="A485" t="str">
            <v/>
          </cell>
          <cell r="B485" t="str">
            <v/>
          </cell>
          <cell r="C485" t="str">
            <v/>
          </cell>
          <cell r="D485" t="str">
            <v/>
          </cell>
          <cell r="E485" t="str">
            <v/>
          </cell>
          <cell r="F485" t="str">
            <v/>
          </cell>
        </row>
        <row r="486">
          <cell r="A486" t="str">
            <v/>
          </cell>
          <cell r="B486" t="str">
            <v/>
          </cell>
          <cell r="C486" t="str">
            <v/>
          </cell>
          <cell r="D486" t="str">
            <v/>
          </cell>
          <cell r="E486" t="str">
            <v/>
          </cell>
          <cell r="F486" t="str">
            <v/>
          </cell>
        </row>
        <row r="487">
          <cell r="A487" t="str">
            <v/>
          </cell>
          <cell r="B487" t="str">
            <v/>
          </cell>
          <cell r="C487" t="str">
            <v/>
          </cell>
          <cell r="D487" t="str">
            <v/>
          </cell>
          <cell r="E487" t="str">
            <v/>
          </cell>
          <cell r="F487" t="str">
            <v/>
          </cell>
        </row>
        <row r="488">
          <cell r="A488" t="str">
            <v/>
          </cell>
          <cell r="B488" t="str">
            <v/>
          </cell>
          <cell r="C488" t="str">
            <v/>
          </cell>
          <cell r="D488" t="str">
            <v/>
          </cell>
          <cell r="E488" t="str">
            <v/>
          </cell>
          <cell r="F488" t="str">
            <v/>
          </cell>
        </row>
        <row r="489">
          <cell r="A489" t="str">
            <v/>
          </cell>
          <cell r="B489" t="str">
            <v/>
          </cell>
          <cell r="C489" t="str">
            <v/>
          </cell>
          <cell r="D489" t="str">
            <v/>
          </cell>
          <cell r="E489" t="str">
            <v/>
          </cell>
          <cell r="F489" t="str">
            <v/>
          </cell>
        </row>
        <row r="490">
          <cell r="A490" t="str">
            <v/>
          </cell>
          <cell r="B490" t="str">
            <v/>
          </cell>
          <cell r="C490" t="str">
            <v/>
          </cell>
          <cell r="D490" t="str">
            <v/>
          </cell>
          <cell r="E490" t="str">
            <v/>
          </cell>
          <cell r="F490" t="str">
            <v/>
          </cell>
        </row>
        <row r="491">
          <cell r="A491" t="str">
            <v/>
          </cell>
          <cell r="B491" t="str">
            <v/>
          </cell>
          <cell r="C491" t="str">
            <v/>
          </cell>
          <cell r="D491" t="str">
            <v/>
          </cell>
          <cell r="E491" t="str">
            <v/>
          </cell>
          <cell r="F491" t="str">
            <v/>
          </cell>
        </row>
        <row r="492">
          <cell r="A492" t="str">
            <v/>
          </cell>
          <cell r="B492" t="str">
            <v/>
          </cell>
          <cell r="C492" t="str">
            <v/>
          </cell>
          <cell r="D492" t="str">
            <v/>
          </cell>
          <cell r="E492" t="str">
            <v/>
          </cell>
          <cell r="F492" t="str">
            <v/>
          </cell>
        </row>
        <row r="493">
          <cell r="A493" t="str">
            <v/>
          </cell>
          <cell r="B493" t="str">
            <v/>
          </cell>
          <cell r="C493" t="str">
            <v/>
          </cell>
          <cell r="D493" t="str">
            <v/>
          </cell>
          <cell r="E493" t="str">
            <v/>
          </cell>
          <cell r="F493" t="str">
            <v/>
          </cell>
        </row>
        <row r="494">
          <cell r="A494" t="str">
            <v/>
          </cell>
          <cell r="B494" t="str">
            <v/>
          </cell>
          <cell r="C494" t="str">
            <v/>
          </cell>
          <cell r="D494" t="str">
            <v/>
          </cell>
          <cell r="E494" t="str">
            <v/>
          </cell>
          <cell r="F494" t="str">
            <v/>
          </cell>
        </row>
        <row r="495">
          <cell r="A495" t="str">
            <v/>
          </cell>
          <cell r="B495" t="str">
            <v/>
          </cell>
          <cell r="C495" t="str">
            <v/>
          </cell>
          <cell r="D495" t="str">
            <v/>
          </cell>
          <cell r="E495" t="str">
            <v/>
          </cell>
          <cell r="F495" t="str">
            <v/>
          </cell>
        </row>
        <row r="496">
          <cell r="A496" t="str">
            <v/>
          </cell>
          <cell r="B496" t="str">
            <v/>
          </cell>
          <cell r="C496" t="str">
            <v/>
          </cell>
          <cell r="D496" t="str">
            <v/>
          </cell>
          <cell r="E496" t="str">
            <v/>
          </cell>
          <cell r="F496" t="str">
            <v/>
          </cell>
        </row>
        <row r="497">
          <cell r="A497" t="str">
            <v/>
          </cell>
          <cell r="B497" t="str">
            <v/>
          </cell>
          <cell r="C497" t="str">
            <v/>
          </cell>
          <cell r="D497" t="str">
            <v/>
          </cell>
          <cell r="E497" t="str">
            <v/>
          </cell>
          <cell r="F497" t="str">
            <v/>
          </cell>
        </row>
        <row r="498">
          <cell r="A498" t="str">
            <v/>
          </cell>
          <cell r="B498" t="str">
            <v/>
          </cell>
          <cell r="C498" t="str">
            <v/>
          </cell>
          <cell r="D498" t="str">
            <v/>
          </cell>
          <cell r="E498" t="str">
            <v/>
          </cell>
          <cell r="F498"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3260-1B0A-4FED-A6C0-634A08CE738D}">
  <sheetPr codeName="Sheet10"/>
  <dimension ref="A1:BD412"/>
  <sheetViews>
    <sheetView showGridLines="0" tabSelected="1" view="pageBreakPreview" zoomScaleNormal="85" zoomScaleSheetLayoutView="100" workbookViewId="0">
      <selection activeCell="J9" sqref="J9:L9"/>
    </sheetView>
  </sheetViews>
  <sheetFormatPr defaultColWidth="9" defaultRowHeight="18" x14ac:dyDescent="0.45"/>
  <cols>
    <col min="1" max="9" width="5.59765625" style="7" customWidth="1"/>
    <col min="10" max="23" width="5.09765625" style="7" customWidth="1"/>
    <col min="24" max="24" width="5.19921875" style="7" customWidth="1"/>
    <col min="25" max="25" width="4.59765625" style="7" customWidth="1"/>
    <col min="26" max="30" width="5" style="7" customWidth="1"/>
    <col min="31" max="35" width="3.5" style="7" customWidth="1"/>
    <col min="36" max="16384" width="9" style="7"/>
  </cols>
  <sheetData>
    <row r="1" spans="1:42" ht="40.5" customHeight="1" x14ac:dyDescent="0.3">
      <c r="A1" s="66" t="s">
        <v>56</v>
      </c>
      <c r="B1" s="66"/>
      <c r="C1" s="16"/>
      <c r="D1" s="16"/>
      <c r="E1" s="24" t="s">
        <v>49</v>
      </c>
      <c r="F1" s="24"/>
      <c r="G1" s="24"/>
      <c r="H1" s="24"/>
      <c r="I1" s="24"/>
      <c r="J1" s="24"/>
      <c r="K1" s="24"/>
      <c r="L1" s="24"/>
      <c r="M1" s="24"/>
      <c r="N1" s="24"/>
      <c r="O1" s="24"/>
      <c r="P1" s="24"/>
      <c r="Q1" s="23"/>
      <c r="R1" s="16"/>
      <c r="S1" s="16"/>
      <c r="T1" s="16"/>
      <c r="U1" s="16"/>
      <c r="V1" s="16"/>
      <c r="W1" s="16"/>
      <c r="X1" s="16"/>
      <c r="Y1" s="16"/>
      <c r="Z1" s="16"/>
      <c r="AA1" s="16"/>
      <c r="AB1" s="16"/>
      <c r="AC1" s="52" t="s">
        <v>48</v>
      </c>
      <c r="AD1" s="52"/>
      <c r="AE1" s="52"/>
      <c r="AF1" s="52"/>
      <c r="AG1" s="52"/>
      <c r="AH1" s="52"/>
      <c r="AI1" s="52"/>
      <c r="AJ1" s="8"/>
      <c r="AK1" s="8"/>
      <c r="AL1" s="8"/>
      <c r="AM1" s="8"/>
      <c r="AN1" s="8"/>
      <c r="AO1" s="8"/>
      <c r="AP1" s="8"/>
    </row>
    <row r="2" spans="1:42" ht="40.5" customHeight="1" x14ac:dyDescent="0.3">
      <c r="A2" s="20"/>
      <c r="B2" s="20"/>
      <c r="C2" s="16"/>
      <c r="D2" s="16"/>
      <c r="E2" s="24"/>
      <c r="F2" s="24"/>
      <c r="G2" s="24"/>
      <c r="H2" s="24"/>
      <c r="I2" s="24"/>
      <c r="J2" s="24"/>
      <c r="K2" s="24"/>
      <c r="L2" s="24"/>
      <c r="M2" s="24"/>
      <c r="N2" s="24"/>
      <c r="O2" s="24"/>
      <c r="P2" s="24"/>
      <c r="Q2" s="23"/>
      <c r="R2" s="16"/>
      <c r="S2" s="16"/>
      <c r="T2" s="16"/>
      <c r="U2" s="16"/>
      <c r="V2" s="16"/>
      <c r="W2" s="16"/>
      <c r="X2" s="16"/>
      <c r="Y2" s="16"/>
      <c r="Z2" s="16"/>
      <c r="AA2" s="16"/>
      <c r="AB2" s="16"/>
      <c r="AC2" s="25"/>
      <c r="AD2" s="25"/>
      <c r="AE2" s="25"/>
      <c r="AF2" s="25"/>
      <c r="AG2" s="25"/>
      <c r="AH2" s="25"/>
      <c r="AI2" s="25"/>
      <c r="AJ2" s="8"/>
      <c r="AK2" s="8"/>
      <c r="AL2" s="8"/>
      <c r="AM2" s="8"/>
      <c r="AN2" s="8"/>
      <c r="AO2" s="8"/>
      <c r="AP2" s="8"/>
    </row>
    <row r="3" spans="1:42" ht="34.5" customHeight="1" x14ac:dyDescent="0.45">
      <c r="A3" s="30" t="s">
        <v>47</v>
      </c>
      <c r="B3" s="30"/>
      <c r="C3" s="30"/>
      <c r="D3" s="16"/>
      <c r="E3" s="16"/>
      <c r="F3" s="16"/>
      <c r="G3" s="16"/>
      <c r="H3" s="16"/>
      <c r="I3" s="16"/>
      <c r="J3" s="16"/>
      <c r="K3" s="16"/>
      <c r="L3" s="16"/>
      <c r="M3" s="16"/>
      <c r="N3" s="16"/>
      <c r="O3" s="16"/>
      <c r="P3" s="16"/>
      <c r="Q3" s="16"/>
      <c r="R3" s="16"/>
      <c r="S3" s="16"/>
      <c r="T3" s="26" t="s">
        <v>51</v>
      </c>
      <c r="U3" s="16"/>
      <c r="V3" s="16"/>
      <c r="X3" s="131" t="s">
        <v>52</v>
      </c>
      <c r="Y3" s="132"/>
      <c r="Z3" s="132"/>
      <c r="AA3" s="132"/>
      <c r="AB3" s="133"/>
      <c r="AC3" s="134"/>
      <c r="AD3" s="134"/>
      <c r="AE3" s="134"/>
      <c r="AF3" s="134"/>
      <c r="AG3" s="134"/>
      <c r="AH3" s="134"/>
      <c r="AI3" s="135"/>
    </row>
    <row r="4" spans="1:42" ht="21" customHeight="1" x14ac:dyDescent="0.45">
      <c r="A4" s="97" t="s">
        <v>46</v>
      </c>
      <c r="B4" s="98"/>
      <c r="C4" s="98"/>
      <c r="D4" s="99"/>
      <c r="E4" s="52" t="s">
        <v>31</v>
      </c>
      <c r="F4" s="52"/>
      <c r="G4" s="52"/>
      <c r="H4" s="97" t="s">
        <v>50</v>
      </c>
      <c r="I4" s="98"/>
      <c r="J4" s="98"/>
      <c r="K4" s="98"/>
      <c r="L4" s="98"/>
      <c r="M4" s="98"/>
      <c r="N4" s="98"/>
      <c r="O4" s="99"/>
      <c r="P4" s="52" t="s">
        <v>32</v>
      </c>
      <c r="Q4" s="52"/>
      <c r="R4" s="115" t="s">
        <v>45</v>
      </c>
      <c r="S4" s="116"/>
      <c r="T4" s="116"/>
      <c r="U4" s="116"/>
      <c r="V4" s="116"/>
      <c r="W4" s="117"/>
      <c r="X4" s="52" t="s">
        <v>41</v>
      </c>
      <c r="Y4" s="52"/>
      <c r="Z4" s="93" t="s">
        <v>44</v>
      </c>
      <c r="AA4" s="94"/>
      <c r="AB4" s="118"/>
      <c r="AC4" s="105" t="s">
        <v>40</v>
      </c>
      <c r="AD4" s="52"/>
      <c r="AE4" s="52"/>
      <c r="AF4" s="52"/>
      <c r="AG4" s="52"/>
      <c r="AH4" s="52"/>
      <c r="AI4" s="52"/>
      <c r="AJ4" s="8"/>
      <c r="AK4" s="8"/>
      <c r="AL4" s="8"/>
      <c r="AM4" s="8"/>
      <c r="AN4" s="8"/>
      <c r="AO4" s="8"/>
      <c r="AP4" s="8"/>
    </row>
    <row r="5" spans="1:42" ht="21" customHeight="1" x14ac:dyDescent="0.45">
      <c r="A5" s="102"/>
      <c r="B5" s="103"/>
      <c r="C5" s="103"/>
      <c r="D5" s="104"/>
      <c r="E5" s="52"/>
      <c r="F5" s="52"/>
      <c r="G5" s="52"/>
      <c r="H5" s="102"/>
      <c r="I5" s="103"/>
      <c r="J5" s="103"/>
      <c r="K5" s="103"/>
      <c r="L5" s="103"/>
      <c r="M5" s="103"/>
      <c r="N5" s="103"/>
      <c r="O5" s="104"/>
      <c r="P5" s="52"/>
      <c r="Q5" s="52"/>
      <c r="R5" s="122" t="s">
        <v>43</v>
      </c>
      <c r="S5" s="123"/>
      <c r="T5" s="123"/>
      <c r="U5" s="123"/>
      <c r="V5" s="123"/>
      <c r="W5" s="124"/>
      <c r="X5" s="52"/>
      <c r="Y5" s="52"/>
      <c r="Z5" s="119"/>
      <c r="AA5" s="120"/>
      <c r="AB5" s="121"/>
      <c r="AC5" s="52"/>
      <c r="AD5" s="52"/>
      <c r="AE5" s="52"/>
      <c r="AF5" s="52"/>
      <c r="AG5" s="52"/>
      <c r="AH5" s="52"/>
      <c r="AI5" s="52"/>
      <c r="AJ5" s="8"/>
      <c r="AK5" s="8"/>
      <c r="AL5" s="8"/>
      <c r="AM5" s="8"/>
      <c r="AN5" s="8"/>
      <c r="AO5" s="8"/>
      <c r="AP5" s="8"/>
    </row>
    <row r="6" spans="1:42" ht="21" customHeight="1" x14ac:dyDescent="0.45">
      <c r="A6" s="97" t="s">
        <v>42</v>
      </c>
      <c r="B6" s="98"/>
      <c r="C6" s="98"/>
      <c r="D6" s="99"/>
      <c r="E6" s="52" t="s">
        <v>31</v>
      </c>
      <c r="F6" s="52"/>
      <c r="G6" s="52"/>
      <c r="H6" s="125"/>
      <c r="I6" s="126"/>
      <c r="J6" s="126"/>
      <c r="K6" s="126"/>
      <c r="L6" s="126"/>
      <c r="M6" s="126"/>
      <c r="N6" s="126"/>
      <c r="O6" s="126"/>
      <c r="P6" s="52" t="s">
        <v>32</v>
      </c>
      <c r="Q6" s="52"/>
      <c r="R6" s="125"/>
      <c r="S6" s="126"/>
      <c r="T6" s="126"/>
      <c r="U6" s="126"/>
      <c r="V6" s="126"/>
      <c r="W6" s="129"/>
      <c r="X6" s="109" t="s">
        <v>53</v>
      </c>
      <c r="Y6" s="110"/>
      <c r="Z6" s="111"/>
      <c r="AA6" s="112"/>
      <c r="AB6" s="113"/>
      <c r="AC6" s="105" t="s">
        <v>40</v>
      </c>
      <c r="AD6" s="52"/>
      <c r="AE6" s="52"/>
      <c r="AF6" s="52"/>
      <c r="AG6" s="52"/>
      <c r="AH6" s="52"/>
      <c r="AI6" s="52"/>
      <c r="AJ6" s="8"/>
      <c r="AK6" s="8"/>
      <c r="AL6" s="8"/>
      <c r="AM6" s="8"/>
      <c r="AN6" s="8"/>
      <c r="AO6" s="8"/>
      <c r="AP6" s="8"/>
    </row>
    <row r="7" spans="1:42" ht="21" customHeight="1" x14ac:dyDescent="0.45">
      <c r="A7" s="102"/>
      <c r="B7" s="103"/>
      <c r="C7" s="103"/>
      <c r="D7" s="104"/>
      <c r="E7" s="52"/>
      <c r="F7" s="52"/>
      <c r="G7" s="52"/>
      <c r="H7" s="127"/>
      <c r="I7" s="128"/>
      <c r="J7" s="128"/>
      <c r="K7" s="128"/>
      <c r="L7" s="128"/>
      <c r="M7" s="128"/>
      <c r="N7" s="128"/>
      <c r="O7" s="128"/>
      <c r="P7" s="52"/>
      <c r="Q7" s="52"/>
      <c r="R7" s="127"/>
      <c r="S7" s="128"/>
      <c r="T7" s="128"/>
      <c r="U7" s="128"/>
      <c r="V7" s="128"/>
      <c r="W7" s="130"/>
      <c r="X7" s="109" t="s">
        <v>54</v>
      </c>
      <c r="Y7" s="110"/>
      <c r="Z7" s="27"/>
      <c r="AA7" s="28"/>
      <c r="AB7" s="29"/>
      <c r="AC7" s="52"/>
      <c r="AD7" s="52"/>
      <c r="AE7" s="52"/>
      <c r="AF7" s="52"/>
      <c r="AG7" s="52"/>
      <c r="AH7" s="52"/>
      <c r="AI7" s="52"/>
      <c r="AJ7" s="8"/>
      <c r="AK7" s="8"/>
      <c r="AL7" s="8"/>
      <c r="AM7" s="8"/>
      <c r="AN7" s="8"/>
      <c r="AO7" s="8"/>
      <c r="AP7" s="8"/>
    </row>
    <row r="8" spans="1:42" ht="21" customHeigh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8"/>
      <c r="AK8" s="8"/>
      <c r="AL8" s="8"/>
      <c r="AM8" s="8"/>
      <c r="AN8" s="8"/>
      <c r="AO8" s="8"/>
      <c r="AP8" s="8"/>
    </row>
    <row r="9" spans="1:42" ht="31.5" customHeight="1" x14ac:dyDescent="0.45">
      <c r="A9" s="52" t="s">
        <v>20</v>
      </c>
      <c r="B9" s="52"/>
      <c r="C9" s="52"/>
      <c r="D9" s="52"/>
      <c r="E9" s="52"/>
      <c r="F9" s="52"/>
      <c r="G9" s="52"/>
      <c r="H9" s="52"/>
      <c r="I9" s="52"/>
      <c r="J9" s="90" t="s">
        <v>39</v>
      </c>
      <c r="K9" s="91"/>
      <c r="L9" s="92"/>
      <c r="M9" s="90" t="s">
        <v>38</v>
      </c>
      <c r="N9" s="91"/>
      <c r="O9" s="92"/>
      <c r="P9" s="93" t="s">
        <v>17</v>
      </c>
      <c r="Q9" s="94"/>
      <c r="R9" s="94"/>
      <c r="S9" s="94"/>
      <c r="T9" s="95"/>
      <c r="U9" s="95"/>
      <c r="V9" s="95"/>
      <c r="W9" s="95"/>
      <c r="X9" s="95"/>
      <c r="Y9" s="96"/>
      <c r="Z9" s="97" t="s">
        <v>37</v>
      </c>
      <c r="AA9" s="98"/>
      <c r="AB9" s="99"/>
      <c r="AC9" s="97" t="s">
        <v>36</v>
      </c>
      <c r="AD9" s="99"/>
      <c r="AE9" s="98" t="s">
        <v>15</v>
      </c>
      <c r="AF9" s="98"/>
      <c r="AG9" s="98"/>
      <c r="AH9" s="98"/>
      <c r="AI9" s="99"/>
      <c r="AJ9" s="8"/>
      <c r="AK9" s="8"/>
      <c r="AL9" s="8"/>
      <c r="AM9" s="8"/>
      <c r="AN9" s="8"/>
      <c r="AO9" s="8"/>
      <c r="AP9" s="8"/>
    </row>
    <row r="10" spans="1:42" ht="21" customHeight="1" x14ac:dyDescent="0.45">
      <c r="A10" s="52" t="s">
        <v>14</v>
      </c>
      <c r="B10" s="52"/>
      <c r="C10" s="52"/>
      <c r="D10" s="52"/>
      <c r="E10" s="52"/>
      <c r="F10" s="52"/>
      <c r="G10" s="105" t="s">
        <v>13</v>
      </c>
      <c r="H10" s="105" t="s">
        <v>12</v>
      </c>
      <c r="I10" s="52"/>
      <c r="J10" s="105" t="s">
        <v>35</v>
      </c>
      <c r="K10" s="52"/>
      <c r="L10" s="52"/>
      <c r="M10" s="97" t="s">
        <v>34</v>
      </c>
      <c r="N10" s="106"/>
      <c r="O10" s="106"/>
      <c r="P10" s="52" t="s">
        <v>9</v>
      </c>
      <c r="Q10" s="109"/>
      <c r="R10" s="97" t="s">
        <v>8</v>
      </c>
      <c r="S10" s="99"/>
      <c r="T10" s="98" t="s">
        <v>7</v>
      </c>
      <c r="U10" s="99"/>
      <c r="V10" s="52" t="s">
        <v>6</v>
      </c>
      <c r="W10" s="52"/>
      <c r="X10" s="105" t="s">
        <v>5</v>
      </c>
      <c r="Y10" s="105"/>
      <c r="Z10" s="100"/>
      <c r="AA10" s="57"/>
      <c r="AB10" s="101"/>
      <c r="AC10" s="100"/>
      <c r="AD10" s="101"/>
      <c r="AE10" s="57"/>
      <c r="AF10" s="57"/>
      <c r="AG10" s="57"/>
      <c r="AH10" s="57"/>
      <c r="AI10" s="101"/>
      <c r="AJ10" s="8"/>
      <c r="AK10" s="8"/>
      <c r="AL10" s="8"/>
      <c r="AM10" s="8"/>
      <c r="AN10" s="8"/>
      <c r="AO10" s="8"/>
      <c r="AP10" s="8"/>
    </row>
    <row r="11" spans="1:42" ht="21" customHeight="1" x14ac:dyDescent="0.45">
      <c r="A11" s="109" t="s">
        <v>4</v>
      </c>
      <c r="B11" s="114"/>
      <c r="C11" s="109" t="s">
        <v>3</v>
      </c>
      <c r="D11" s="114"/>
      <c r="E11" s="52" t="s">
        <v>2</v>
      </c>
      <c r="F11" s="52"/>
      <c r="G11" s="52"/>
      <c r="H11" s="52"/>
      <c r="I11" s="52"/>
      <c r="J11" s="52"/>
      <c r="K11" s="52"/>
      <c r="L11" s="52"/>
      <c r="M11" s="107"/>
      <c r="N11" s="108"/>
      <c r="O11" s="108"/>
      <c r="P11" s="52"/>
      <c r="Q11" s="109"/>
      <c r="R11" s="102"/>
      <c r="S11" s="104"/>
      <c r="T11" s="103"/>
      <c r="U11" s="104"/>
      <c r="V11" s="52"/>
      <c r="W11" s="52"/>
      <c r="X11" s="105"/>
      <c r="Y11" s="105"/>
      <c r="Z11" s="102"/>
      <c r="AA11" s="103"/>
      <c r="AB11" s="104"/>
      <c r="AC11" s="102"/>
      <c r="AD11" s="104"/>
      <c r="AE11" s="103"/>
      <c r="AF11" s="103"/>
      <c r="AG11" s="103"/>
      <c r="AH11" s="103"/>
      <c r="AI11" s="104"/>
      <c r="AJ11" s="8"/>
      <c r="AK11" s="8"/>
      <c r="AL11" s="8"/>
      <c r="AM11" s="8"/>
      <c r="AN11" s="8"/>
      <c r="AO11" s="8"/>
      <c r="AP11" s="8"/>
    </row>
    <row r="12" spans="1:42" ht="33.75" customHeight="1" x14ac:dyDescent="0.45">
      <c r="A12" s="77"/>
      <c r="B12" s="79"/>
      <c r="C12" s="78"/>
      <c r="D12" s="79"/>
      <c r="E12" s="77"/>
      <c r="F12" s="79"/>
      <c r="G12" s="22"/>
      <c r="H12" s="80"/>
      <c r="I12" s="81"/>
      <c r="J12" s="77"/>
      <c r="K12" s="78"/>
      <c r="L12" s="79"/>
      <c r="M12" s="82"/>
      <c r="N12" s="83"/>
      <c r="O12" s="83"/>
      <c r="P12" s="75"/>
      <c r="Q12" s="76"/>
      <c r="R12" s="76"/>
      <c r="S12" s="74"/>
      <c r="T12" s="74"/>
      <c r="U12" s="75"/>
      <c r="V12" s="76"/>
      <c r="W12" s="74"/>
      <c r="X12" s="77"/>
      <c r="Y12" s="79"/>
      <c r="Z12" s="88"/>
      <c r="AA12" s="89"/>
      <c r="AB12" s="89"/>
      <c r="AC12" s="84"/>
      <c r="AD12" s="85"/>
      <c r="AE12" s="86"/>
      <c r="AF12" s="86"/>
      <c r="AG12" s="86"/>
      <c r="AH12" s="86"/>
      <c r="AI12" s="87"/>
      <c r="AJ12" s="8"/>
      <c r="AK12" s="8"/>
      <c r="AL12" s="8"/>
      <c r="AM12" s="8"/>
      <c r="AN12" s="8"/>
      <c r="AO12" s="8"/>
      <c r="AP12" s="8"/>
    </row>
    <row r="13" spans="1:42" ht="33.75" customHeight="1" x14ac:dyDescent="0.45">
      <c r="A13" s="77"/>
      <c r="B13" s="79"/>
      <c r="C13" s="78"/>
      <c r="D13" s="79"/>
      <c r="E13" s="77"/>
      <c r="F13" s="79"/>
      <c r="G13" s="22"/>
      <c r="H13" s="80"/>
      <c r="I13" s="81"/>
      <c r="J13" s="77"/>
      <c r="K13" s="78"/>
      <c r="L13" s="79"/>
      <c r="M13" s="82"/>
      <c r="N13" s="83"/>
      <c r="O13" s="83"/>
      <c r="P13" s="75"/>
      <c r="Q13" s="76"/>
      <c r="R13" s="76"/>
      <c r="S13" s="74"/>
      <c r="T13" s="74"/>
      <c r="U13" s="75"/>
      <c r="V13" s="76"/>
      <c r="W13" s="74"/>
      <c r="X13" s="76"/>
      <c r="Y13" s="74"/>
      <c r="Z13" s="77"/>
      <c r="AA13" s="78"/>
      <c r="AB13" s="78"/>
      <c r="AC13" s="84"/>
      <c r="AD13" s="85"/>
      <c r="AE13" s="86"/>
      <c r="AF13" s="86"/>
      <c r="AG13" s="86"/>
      <c r="AH13" s="86"/>
      <c r="AI13" s="87"/>
      <c r="AJ13" s="8"/>
      <c r="AK13" s="8"/>
      <c r="AL13" s="8"/>
      <c r="AM13" s="8"/>
      <c r="AN13" s="8"/>
      <c r="AO13" s="8"/>
      <c r="AP13" s="8"/>
    </row>
    <row r="14" spans="1:42" ht="33.75" customHeight="1" x14ac:dyDescent="0.45">
      <c r="A14" s="77"/>
      <c r="B14" s="79"/>
      <c r="C14" s="78"/>
      <c r="D14" s="79"/>
      <c r="E14" s="77"/>
      <c r="F14" s="79"/>
      <c r="G14" s="22"/>
      <c r="H14" s="80"/>
      <c r="I14" s="81"/>
      <c r="J14" s="77"/>
      <c r="K14" s="78"/>
      <c r="L14" s="79"/>
      <c r="M14" s="82"/>
      <c r="N14" s="83"/>
      <c r="O14" s="83"/>
      <c r="P14" s="75"/>
      <c r="Q14" s="76"/>
      <c r="R14" s="76"/>
      <c r="S14" s="74"/>
      <c r="T14" s="74"/>
      <c r="U14" s="75"/>
      <c r="V14" s="76"/>
      <c r="W14" s="74"/>
      <c r="X14" s="76"/>
      <c r="Y14" s="74"/>
      <c r="Z14" s="77"/>
      <c r="AA14" s="78"/>
      <c r="AB14" s="78"/>
      <c r="AC14" s="84"/>
      <c r="AD14" s="85"/>
      <c r="AE14" s="86"/>
      <c r="AF14" s="86"/>
      <c r="AG14" s="86"/>
      <c r="AH14" s="86"/>
      <c r="AI14" s="87"/>
      <c r="AJ14" s="8"/>
      <c r="AK14" s="8"/>
      <c r="AL14" s="8"/>
      <c r="AM14" s="8"/>
      <c r="AN14" s="8"/>
      <c r="AO14" s="8"/>
      <c r="AP14" s="8"/>
    </row>
    <row r="15" spans="1:42" ht="33.75" customHeight="1" x14ac:dyDescent="0.45">
      <c r="A15" s="77"/>
      <c r="B15" s="79"/>
      <c r="C15" s="78"/>
      <c r="D15" s="79"/>
      <c r="E15" s="77"/>
      <c r="F15" s="79"/>
      <c r="G15" s="22"/>
      <c r="H15" s="80"/>
      <c r="I15" s="81"/>
      <c r="J15" s="77"/>
      <c r="K15" s="78"/>
      <c r="L15" s="79"/>
      <c r="M15" s="82"/>
      <c r="N15" s="83"/>
      <c r="O15" s="83"/>
      <c r="P15" s="75"/>
      <c r="Q15" s="76"/>
      <c r="R15" s="76"/>
      <c r="S15" s="74"/>
      <c r="T15" s="74"/>
      <c r="U15" s="75"/>
      <c r="V15" s="76"/>
      <c r="W15" s="74"/>
      <c r="X15" s="76"/>
      <c r="Y15" s="74"/>
      <c r="Z15" s="77"/>
      <c r="AA15" s="78"/>
      <c r="AB15" s="78"/>
      <c r="AC15" s="84"/>
      <c r="AD15" s="85"/>
      <c r="AE15" s="86"/>
      <c r="AF15" s="86"/>
      <c r="AG15" s="86"/>
      <c r="AH15" s="86"/>
      <c r="AI15" s="87"/>
      <c r="AJ15" s="8"/>
      <c r="AK15" s="8"/>
      <c r="AL15" s="8"/>
      <c r="AM15" s="8"/>
      <c r="AN15" s="8"/>
      <c r="AO15" s="8"/>
      <c r="AP15" s="8"/>
    </row>
    <row r="16" spans="1:42" ht="33.75" customHeight="1" x14ac:dyDescent="0.45">
      <c r="A16" s="77"/>
      <c r="B16" s="79"/>
      <c r="C16" s="78"/>
      <c r="D16" s="79"/>
      <c r="E16" s="77"/>
      <c r="F16" s="79"/>
      <c r="G16" s="22"/>
      <c r="H16" s="80"/>
      <c r="I16" s="81"/>
      <c r="J16" s="77"/>
      <c r="K16" s="78"/>
      <c r="L16" s="79"/>
      <c r="M16" s="82"/>
      <c r="N16" s="83"/>
      <c r="O16" s="83"/>
      <c r="P16" s="75"/>
      <c r="Q16" s="76"/>
      <c r="R16" s="76"/>
      <c r="S16" s="74"/>
      <c r="T16" s="74"/>
      <c r="U16" s="75"/>
      <c r="V16" s="76"/>
      <c r="W16" s="74"/>
      <c r="X16" s="76"/>
      <c r="Y16" s="74"/>
      <c r="Z16" s="77"/>
      <c r="AA16" s="78"/>
      <c r="AB16" s="78"/>
      <c r="AC16" s="84"/>
      <c r="AD16" s="85"/>
      <c r="AE16" s="86"/>
      <c r="AF16" s="86"/>
      <c r="AG16" s="86"/>
      <c r="AH16" s="86"/>
      <c r="AI16" s="87"/>
      <c r="AJ16" s="8"/>
      <c r="AK16" s="8"/>
      <c r="AL16" s="8"/>
      <c r="AM16" s="8"/>
      <c r="AN16" s="8"/>
      <c r="AO16" s="8"/>
      <c r="AP16" s="8"/>
    </row>
    <row r="17" spans="1:42" ht="33.75" customHeight="1" x14ac:dyDescent="0.45">
      <c r="A17" s="77"/>
      <c r="B17" s="79"/>
      <c r="C17" s="78"/>
      <c r="D17" s="79"/>
      <c r="E17" s="77"/>
      <c r="F17" s="79"/>
      <c r="G17" s="22"/>
      <c r="H17" s="80"/>
      <c r="I17" s="81"/>
      <c r="J17" s="77"/>
      <c r="K17" s="78"/>
      <c r="L17" s="79"/>
      <c r="M17" s="82"/>
      <c r="N17" s="83"/>
      <c r="O17" s="83"/>
      <c r="P17" s="75"/>
      <c r="Q17" s="76"/>
      <c r="R17" s="76"/>
      <c r="S17" s="74"/>
      <c r="T17" s="74"/>
      <c r="U17" s="75"/>
      <c r="V17" s="76"/>
      <c r="W17" s="74"/>
      <c r="X17" s="76"/>
      <c r="Y17" s="74"/>
      <c r="Z17" s="77"/>
      <c r="AA17" s="78"/>
      <c r="AB17" s="78"/>
      <c r="AC17" s="84"/>
      <c r="AD17" s="85"/>
      <c r="AE17" s="86"/>
      <c r="AF17" s="86"/>
      <c r="AG17" s="86"/>
      <c r="AH17" s="86"/>
      <c r="AI17" s="87"/>
      <c r="AJ17" s="8"/>
      <c r="AK17" s="8"/>
      <c r="AL17" s="8"/>
      <c r="AM17" s="8"/>
      <c r="AN17" s="8"/>
      <c r="AO17" s="8"/>
      <c r="AP17" s="8"/>
    </row>
    <row r="18" spans="1:42" ht="33.75" customHeight="1" x14ac:dyDescent="0.45">
      <c r="A18" s="77"/>
      <c r="B18" s="79"/>
      <c r="C18" s="78"/>
      <c r="D18" s="79"/>
      <c r="E18" s="77"/>
      <c r="F18" s="79"/>
      <c r="G18" s="22"/>
      <c r="H18" s="80"/>
      <c r="I18" s="81"/>
      <c r="J18" s="77"/>
      <c r="K18" s="78"/>
      <c r="L18" s="79"/>
      <c r="M18" s="82"/>
      <c r="N18" s="83"/>
      <c r="O18" s="83"/>
      <c r="P18" s="75"/>
      <c r="Q18" s="76"/>
      <c r="R18" s="76"/>
      <c r="S18" s="74"/>
      <c r="T18" s="74"/>
      <c r="U18" s="75"/>
      <c r="V18" s="76"/>
      <c r="W18" s="74"/>
      <c r="X18" s="76"/>
      <c r="Y18" s="74"/>
      <c r="Z18" s="77"/>
      <c r="AA18" s="78"/>
      <c r="AB18" s="78"/>
      <c r="AC18" s="84"/>
      <c r="AD18" s="85"/>
      <c r="AE18" s="86"/>
      <c r="AF18" s="86"/>
      <c r="AG18" s="86"/>
      <c r="AH18" s="86"/>
      <c r="AI18" s="87"/>
      <c r="AJ18" s="8"/>
      <c r="AK18" s="8"/>
      <c r="AL18" s="8"/>
      <c r="AM18" s="8"/>
      <c r="AN18" s="8"/>
      <c r="AO18" s="8"/>
      <c r="AP18" s="8"/>
    </row>
    <row r="19" spans="1:42" ht="21.75" customHeight="1" x14ac:dyDescent="0.4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8"/>
      <c r="AK19" s="8"/>
      <c r="AL19" s="8"/>
      <c r="AM19" s="8"/>
      <c r="AN19" s="8"/>
      <c r="AO19" s="8"/>
      <c r="AP19" s="8"/>
    </row>
    <row r="20" spans="1:42" ht="21" customHeight="1" x14ac:dyDescent="0.45">
      <c r="A20" s="52" t="s">
        <v>33</v>
      </c>
      <c r="B20" s="52"/>
      <c r="C20" s="52"/>
      <c r="D20" s="52"/>
      <c r="E20" s="52"/>
      <c r="F20" s="52"/>
      <c r="G20" s="52"/>
      <c r="H20" s="52"/>
      <c r="I20" s="52"/>
      <c r="J20" s="52"/>
      <c r="K20" s="52"/>
      <c r="L20" s="52"/>
      <c r="M20" s="52"/>
      <c r="N20" s="52"/>
      <c r="O20" s="52"/>
      <c r="P20" s="52"/>
      <c r="Q20" s="20"/>
      <c r="R20" s="20"/>
      <c r="S20" s="20"/>
      <c r="T20" s="20"/>
      <c r="U20" s="20"/>
      <c r="V20" s="20"/>
      <c r="W20" s="20"/>
      <c r="X20" s="20"/>
      <c r="Y20" s="20"/>
      <c r="Z20" s="20"/>
      <c r="AA20" s="20"/>
      <c r="AB20" s="20"/>
      <c r="AC20" s="20"/>
      <c r="AD20" s="20"/>
      <c r="AE20" s="20"/>
      <c r="AF20" s="20"/>
      <c r="AG20" s="20"/>
      <c r="AH20" s="20"/>
      <c r="AI20" s="20"/>
      <c r="AJ20" s="8"/>
      <c r="AK20" s="8"/>
      <c r="AL20" s="8"/>
      <c r="AM20" s="8"/>
      <c r="AN20" s="8"/>
      <c r="AO20" s="8"/>
      <c r="AP20" s="8"/>
    </row>
    <row r="21" spans="1:42" ht="21" customHeight="1" x14ac:dyDescent="0.45">
      <c r="A21" s="52" t="s">
        <v>32</v>
      </c>
      <c r="B21" s="52"/>
      <c r="C21" s="52"/>
      <c r="D21" s="52"/>
      <c r="E21" s="52"/>
      <c r="F21" s="52"/>
      <c r="G21" s="52" t="s">
        <v>31</v>
      </c>
      <c r="H21" s="52"/>
      <c r="I21" s="52"/>
      <c r="J21" s="52"/>
      <c r="K21" s="52" t="s">
        <v>30</v>
      </c>
      <c r="L21" s="52"/>
      <c r="M21" s="52" t="s">
        <v>29</v>
      </c>
      <c r="N21" s="52"/>
      <c r="O21" s="52" t="s">
        <v>15</v>
      </c>
      <c r="P21" s="52"/>
      <c r="Q21" s="20"/>
      <c r="R21" s="20"/>
      <c r="S21" s="20"/>
      <c r="T21" s="20"/>
      <c r="U21" s="20"/>
      <c r="V21" s="20"/>
      <c r="W21" s="20"/>
      <c r="X21" s="20"/>
      <c r="Y21" s="20"/>
      <c r="Z21" s="20"/>
      <c r="AA21" s="20"/>
      <c r="AB21" s="20"/>
      <c r="AC21" s="20"/>
      <c r="AD21" s="20"/>
      <c r="AE21" s="20"/>
      <c r="AF21" s="20"/>
      <c r="AG21" s="20"/>
      <c r="AH21" s="20"/>
      <c r="AI21" s="20"/>
      <c r="AJ21" s="8"/>
      <c r="AK21" s="8"/>
      <c r="AL21" s="8"/>
      <c r="AM21" s="8"/>
      <c r="AN21" s="8"/>
      <c r="AO21" s="8"/>
      <c r="AP21" s="8"/>
    </row>
    <row r="22" spans="1:42" ht="18" customHeight="1" x14ac:dyDescent="0.45">
      <c r="A22" s="52"/>
      <c r="B22" s="52"/>
      <c r="C22" s="52"/>
      <c r="D22" s="52"/>
      <c r="E22" s="52"/>
      <c r="F22" s="52"/>
      <c r="G22" s="52"/>
      <c r="H22" s="52"/>
      <c r="I22" s="52"/>
      <c r="J22" s="52"/>
      <c r="K22" s="52"/>
      <c r="L22" s="52"/>
      <c r="M22" s="52"/>
      <c r="N22" s="52"/>
      <c r="O22" s="52"/>
      <c r="P22" s="52"/>
      <c r="Q22" s="20"/>
      <c r="R22" s="20"/>
      <c r="S22" s="20"/>
      <c r="T22" s="20"/>
      <c r="U22" s="20"/>
      <c r="V22" s="20"/>
      <c r="W22" s="20"/>
      <c r="X22" s="20"/>
      <c r="Y22" s="20"/>
      <c r="Z22" s="20"/>
      <c r="AA22" s="20"/>
      <c r="AB22" s="20"/>
      <c r="AC22" s="20"/>
      <c r="AD22" s="20"/>
      <c r="AE22" s="20"/>
      <c r="AF22" s="20"/>
      <c r="AG22" s="20"/>
      <c r="AH22" s="20"/>
      <c r="AI22" s="20"/>
      <c r="AJ22" s="8"/>
      <c r="AK22" s="8"/>
      <c r="AL22" s="8"/>
      <c r="AM22" s="8"/>
      <c r="AN22" s="8"/>
      <c r="AO22" s="8"/>
      <c r="AP22" s="8"/>
    </row>
    <row r="23" spans="1:42" ht="18" customHeight="1" x14ac:dyDescent="0.45">
      <c r="A23" s="52"/>
      <c r="B23" s="52"/>
      <c r="C23" s="52"/>
      <c r="D23" s="52"/>
      <c r="E23" s="52"/>
      <c r="F23" s="52"/>
      <c r="G23" s="52"/>
      <c r="H23" s="52"/>
      <c r="I23" s="52"/>
      <c r="J23" s="52"/>
      <c r="K23" s="52"/>
      <c r="L23" s="52"/>
      <c r="M23" s="52"/>
      <c r="N23" s="52"/>
      <c r="O23" s="52"/>
      <c r="P23" s="52"/>
      <c r="Q23" s="20"/>
      <c r="R23" s="20"/>
      <c r="S23" s="20"/>
      <c r="T23" s="20"/>
      <c r="U23" s="20"/>
      <c r="V23" s="20"/>
      <c r="W23" s="20"/>
      <c r="X23" s="20"/>
      <c r="Y23" s="20"/>
      <c r="Z23" s="20"/>
      <c r="AA23" s="20"/>
      <c r="AB23" s="20"/>
      <c r="AC23" s="20"/>
      <c r="AD23" s="20"/>
      <c r="AE23" s="20"/>
      <c r="AF23" s="20"/>
      <c r="AG23" s="20"/>
      <c r="AH23" s="20"/>
      <c r="AI23" s="20"/>
      <c r="AJ23" s="8"/>
      <c r="AK23" s="8"/>
      <c r="AL23" s="8"/>
      <c r="AM23" s="8"/>
      <c r="AN23" s="8"/>
      <c r="AO23" s="8"/>
      <c r="AP23" s="8"/>
    </row>
    <row r="24" spans="1:42" ht="18" customHeight="1" x14ac:dyDescent="0.45">
      <c r="A24" s="52"/>
      <c r="B24" s="52"/>
      <c r="C24" s="52"/>
      <c r="D24" s="52"/>
      <c r="E24" s="52"/>
      <c r="F24" s="52"/>
      <c r="G24" s="52"/>
      <c r="H24" s="52"/>
      <c r="I24" s="52"/>
      <c r="J24" s="52"/>
      <c r="K24" s="52"/>
      <c r="L24" s="52"/>
      <c r="M24" s="52"/>
      <c r="N24" s="52"/>
      <c r="O24" s="52"/>
      <c r="P24" s="52"/>
      <c r="Q24" s="20"/>
      <c r="R24" s="20"/>
      <c r="S24" s="20"/>
      <c r="T24" s="20"/>
      <c r="U24" s="20"/>
      <c r="V24" s="20"/>
      <c r="W24" s="20"/>
      <c r="X24" s="20"/>
      <c r="Y24" s="20"/>
      <c r="Z24" s="20"/>
      <c r="AA24" s="20"/>
      <c r="AB24" s="20"/>
      <c r="AC24" s="20"/>
      <c r="AD24" s="20"/>
      <c r="AE24" s="20"/>
      <c r="AF24" s="20"/>
      <c r="AG24" s="20"/>
      <c r="AH24" s="20"/>
      <c r="AI24" s="20"/>
      <c r="AJ24" s="8"/>
      <c r="AK24" s="8"/>
      <c r="AL24" s="8"/>
      <c r="AM24" s="8"/>
      <c r="AN24" s="8"/>
      <c r="AO24" s="8"/>
      <c r="AP24" s="8"/>
    </row>
    <row r="25" spans="1:42" ht="18" customHeight="1" x14ac:dyDescent="0.45">
      <c r="A25" s="52"/>
      <c r="B25" s="52"/>
      <c r="C25" s="52"/>
      <c r="D25" s="52"/>
      <c r="E25" s="52"/>
      <c r="F25" s="52"/>
      <c r="G25" s="52"/>
      <c r="H25" s="52"/>
      <c r="I25" s="52"/>
      <c r="J25" s="52"/>
      <c r="K25" s="52"/>
      <c r="L25" s="52"/>
      <c r="M25" s="52"/>
      <c r="N25" s="52"/>
      <c r="O25" s="52"/>
      <c r="P25" s="52"/>
      <c r="Q25" s="20"/>
      <c r="R25" s="20"/>
      <c r="S25" s="20"/>
      <c r="T25" s="20"/>
      <c r="U25" s="20"/>
      <c r="V25" s="20"/>
      <c r="W25" s="20"/>
      <c r="X25" s="20"/>
      <c r="Y25" s="20"/>
      <c r="Z25" s="20"/>
      <c r="AA25" s="20"/>
      <c r="AB25" s="20"/>
      <c r="AC25" s="20"/>
      <c r="AD25" s="20"/>
      <c r="AE25" s="20"/>
      <c r="AF25" s="20"/>
      <c r="AG25" s="20"/>
      <c r="AH25" s="20"/>
      <c r="AI25" s="20"/>
      <c r="AJ25" s="8"/>
      <c r="AK25" s="8"/>
      <c r="AL25" s="8"/>
      <c r="AM25" s="8"/>
      <c r="AN25" s="8"/>
      <c r="AO25" s="8"/>
      <c r="AP25" s="8"/>
    </row>
    <row r="26" spans="1:42" ht="18" customHeight="1" x14ac:dyDescent="0.45">
      <c r="A26" s="52"/>
      <c r="B26" s="52"/>
      <c r="C26" s="52"/>
      <c r="D26" s="52"/>
      <c r="E26" s="52"/>
      <c r="F26" s="52"/>
      <c r="G26" s="52"/>
      <c r="H26" s="52"/>
      <c r="I26" s="52"/>
      <c r="J26" s="52"/>
      <c r="K26" s="52"/>
      <c r="L26" s="52"/>
      <c r="M26" s="52"/>
      <c r="N26" s="52"/>
      <c r="O26" s="52"/>
      <c r="P26" s="52"/>
      <c r="Q26" s="20"/>
      <c r="R26" s="20"/>
      <c r="S26" s="20"/>
      <c r="T26" s="20"/>
      <c r="U26" s="20"/>
      <c r="V26" s="20"/>
      <c r="W26" s="20"/>
      <c r="X26" s="20"/>
      <c r="Y26" s="20"/>
      <c r="Z26" s="20"/>
      <c r="AA26" s="20"/>
      <c r="AB26" s="20"/>
      <c r="AC26" s="20"/>
      <c r="AD26" s="20"/>
      <c r="AE26" s="20"/>
      <c r="AF26" s="20"/>
      <c r="AG26" s="20"/>
      <c r="AH26" s="20"/>
      <c r="AI26" s="20"/>
      <c r="AJ26" s="8"/>
      <c r="AK26" s="8"/>
      <c r="AL26" s="8"/>
      <c r="AM26" s="8"/>
      <c r="AN26" s="8"/>
      <c r="AO26" s="8"/>
      <c r="AP26" s="8"/>
    </row>
    <row r="27" spans="1:42" ht="18" customHeight="1" x14ac:dyDescent="0.45">
      <c r="A27" s="52"/>
      <c r="B27" s="52"/>
      <c r="C27" s="52"/>
      <c r="D27" s="52"/>
      <c r="E27" s="52"/>
      <c r="F27" s="52"/>
      <c r="G27" s="52"/>
      <c r="H27" s="52"/>
      <c r="I27" s="52"/>
      <c r="J27" s="52"/>
      <c r="K27" s="52"/>
      <c r="L27" s="52"/>
      <c r="M27" s="52"/>
      <c r="N27" s="52"/>
      <c r="O27" s="52"/>
      <c r="P27" s="52"/>
      <c r="Q27" s="20"/>
      <c r="S27" s="21"/>
      <c r="T27" s="20"/>
      <c r="U27" s="20"/>
      <c r="V27" s="20"/>
      <c r="W27" s="20"/>
      <c r="X27" s="20"/>
      <c r="Y27" s="20"/>
      <c r="Z27" s="20"/>
      <c r="AA27" s="20"/>
      <c r="AB27" s="20"/>
      <c r="AC27" s="20"/>
      <c r="AD27" s="20"/>
      <c r="AE27" s="20"/>
      <c r="AF27" s="20"/>
      <c r="AG27" s="20"/>
      <c r="AH27" s="20"/>
      <c r="AI27" s="20"/>
      <c r="AJ27" s="8"/>
      <c r="AK27" s="8"/>
      <c r="AL27" s="8"/>
      <c r="AM27" s="8"/>
      <c r="AN27" s="8"/>
      <c r="AO27" s="8"/>
      <c r="AP27" s="8"/>
    </row>
    <row r="28" spans="1:42" ht="18" customHeight="1" x14ac:dyDescent="0.45">
      <c r="A28" s="52"/>
      <c r="B28" s="52"/>
      <c r="C28" s="52"/>
      <c r="D28" s="52"/>
      <c r="E28" s="52"/>
      <c r="F28" s="52"/>
      <c r="G28" s="52"/>
      <c r="H28" s="52"/>
      <c r="I28" s="52"/>
      <c r="J28" s="52"/>
      <c r="K28" s="52"/>
      <c r="L28" s="52"/>
      <c r="M28" s="52"/>
      <c r="N28" s="52"/>
      <c r="O28" s="52"/>
      <c r="P28" s="52"/>
      <c r="Q28" s="20"/>
      <c r="T28" s="20"/>
      <c r="U28" s="20"/>
      <c r="V28" s="20"/>
      <c r="W28" s="20"/>
      <c r="X28" s="20"/>
      <c r="Y28" s="20"/>
      <c r="Z28" s="20"/>
      <c r="AA28" s="20"/>
      <c r="AB28" s="20"/>
      <c r="AC28" s="20"/>
      <c r="AD28" s="20"/>
      <c r="AE28" s="20"/>
      <c r="AF28" s="20"/>
      <c r="AG28" s="20"/>
      <c r="AH28" s="20"/>
      <c r="AI28" s="20"/>
      <c r="AJ28" s="8"/>
      <c r="AK28" s="8"/>
      <c r="AL28" s="8"/>
      <c r="AM28" s="8"/>
      <c r="AN28" s="8"/>
      <c r="AO28" s="8"/>
      <c r="AP28" s="8"/>
    </row>
    <row r="29" spans="1:42" ht="18" customHeight="1" x14ac:dyDescent="0.45">
      <c r="A29" s="52"/>
      <c r="B29" s="52"/>
      <c r="C29" s="52"/>
      <c r="D29" s="52"/>
      <c r="E29" s="52"/>
      <c r="F29" s="52"/>
      <c r="G29" s="52"/>
      <c r="H29" s="52"/>
      <c r="I29" s="52"/>
      <c r="J29" s="52"/>
      <c r="K29" s="52"/>
      <c r="L29" s="52"/>
      <c r="M29" s="52"/>
      <c r="N29" s="52"/>
      <c r="O29" s="52"/>
      <c r="P29" s="52"/>
      <c r="Q29" s="20"/>
      <c r="R29" s="19"/>
      <c r="AJ29" s="8"/>
      <c r="AK29" s="8"/>
      <c r="AL29" s="8"/>
      <c r="AM29" s="8"/>
      <c r="AN29" s="8"/>
      <c r="AO29" s="8"/>
      <c r="AP29" s="8"/>
    </row>
    <row r="30" spans="1:42" ht="18" customHeight="1" x14ac:dyDescent="0.45">
      <c r="A30" s="52"/>
      <c r="B30" s="52"/>
      <c r="C30" s="52"/>
      <c r="D30" s="52"/>
      <c r="E30" s="52"/>
      <c r="F30" s="52"/>
      <c r="G30" s="52"/>
      <c r="H30" s="52"/>
      <c r="I30" s="52"/>
      <c r="J30" s="52"/>
      <c r="K30" s="52"/>
      <c r="L30" s="52"/>
      <c r="M30" s="52"/>
      <c r="N30" s="52"/>
      <c r="O30" s="52"/>
      <c r="P30" s="52"/>
      <c r="Q30" s="16"/>
      <c r="R30" s="66"/>
      <c r="S30" s="18"/>
      <c r="AJ30" s="8"/>
      <c r="AK30" s="8"/>
      <c r="AL30" s="8"/>
      <c r="AM30" s="8"/>
      <c r="AN30" s="8"/>
      <c r="AO30" s="8"/>
      <c r="AP30" s="8"/>
    </row>
    <row r="31" spans="1:42" ht="18" customHeight="1" x14ac:dyDescent="0.45">
      <c r="A31" s="52"/>
      <c r="B31" s="52"/>
      <c r="C31" s="52"/>
      <c r="D31" s="52"/>
      <c r="E31" s="52"/>
      <c r="F31" s="52"/>
      <c r="G31" s="52"/>
      <c r="H31" s="52"/>
      <c r="I31" s="52"/>
      <c r="J31" s="52"/>
      <c r="K31" s="52"/>
      <c r="L31" s="52"/>
      <c r="M31" s="52"/>
      <c r="N31" s="52"/>
      <c r="O31" s="52"/>
      <c r="P31" s="52"/>
      <c r="Q31" s="16"/>
      <c r="R31" s="66"/>
      <c r="S31" s="17"/>
      <c r="T31" s="16"/>
      <c r="U31" s="16"/>
      <c r="V31" s="16"/>
      <c r="W31" s="16"/>
      <c r="X31" s="16"/>
      <c r="Y31" s="16"/>
      <c r="Z31" s="16"/>
      <c r="AA31" s="16"/>
      <c r="AB31" s="16"/>
      <c r="AC31" s="16"/>
      <c r="AD31" s="16"/>
      <c r="AE31" s="16"/>
      <c r="AF31" s="16"/>
      <c r="AG31" s="16"/>
      <c r="AH31" s="16"/>
      <c r="AI31" s="16"/>
      <c r="AJ31" s="8"/>
      <c r="AK31" s="8"/>
      <c r="AL31" s="8"/>
      <c r="AM31" s="8"/>
      <c r="AN31" s="8"/>
      <c r="AO31" s="8"/>
      <c r="AP31" s="8"/>
    </row>
    <row r="32" spans="1:42" ht="21" customHeight="1" x14ac:dyDescent="0.4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8"/>
      <c r="AK32" s="8"/>
      <c r="AL32" s="8"/>
      <c r="AM32" s="8"/>
      <c r="AN32" s="8"/>
      <c r="AO32" s="8"/>
      <c r="AP32" s="8"/>
    </row>
    <row r="33" spans="1:42" ht="21.9" customHeight="1" x14ac:dyDescent="0.4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8"/>
      <c r="AK33" s="8"/>
      <c r="AL33" s="8"/>
      <c r="AM33" s="8"/>
      <c r="AN33" s="8"/>
      <c r="AO33" s="8"/>
      <c r="AP33" s="8"/>
    </row>
    <row r="34" spans="1:42" x14ac:dyDescent="0.4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8"/>
      <c r="AK34" s="8"/>
      <c r="AL34" s="8"/>
      <c r="AM34" s="8"/>
      <c r="AN34" s="8"/>
      <c r="AO34" s="8"/>
      <c r="AP34" s="8"/>
    </row>
    <row r="35" spans="1:42" x14ac:dyDescent="0.4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8"/>
      <c r="AK35" s="8"/>
      <c r="AL35" s="8"/>
      <c r="AM35" s="8"/>
      <c r="AN35" s="8"/>
      <c r="AO35" s="8"/>
      <c r="AP35" s="8"/>
    </row>
    <row r="36" spans="1:42" x14ac:dyDescent="0.4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8"/>
      <c r="AK36" s="8"/>
      <c r="AL36" s="8"/>
      <c r="AM36" s="8"/>
      <c r="AN36" s="8"/>
      <c r="AO36" s="8"/>
      <c r="AP36" s="8"/>
    </row>
    <row r="37" spans="1:42" x14ac:dyDescent="0.4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8"/>
      <c r="AK37" s="8"/>
      <c r="AL37" s="8"/>
      <c r="AM37" s="8"/>
      <c r="AN37" s="8"/>
      <c r="AO37" s="8"/>
      <c r="AP37" s="8"/>
    </row>
    <row r="38" spans="1:42" x14ac:dyDescent="0.4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8"/>
      <c r="AK38" s="8"/>
      <c r="AL38" s="8"/>
      <c r="AM38" s="8"/>
      <c r="AN38" s="8"/>
      <c r="AO38" s="8"/>
      <c r="AP38" s="8"/>
    </row>
    <row r="39" spans="1:42" x14ac:dyDescent="0.4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8"/>
      <c r="AK39" s="8"/>
      <c r="AL39" s="8"/>
      <c r="AM39" s="8"/>
      <c r="AN39" s="8"/>
      <c r="AO39" s="8"/>
      <c r="AP39" s="8"/>
    </row>
    <row r="40" spans="1:42" x14ac:dyDescent="0.4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8"/>
      <c r="AK40" s="8"/>
      <c r="AL40" s="8"/>
      <c r="AM40" s="8"/>
      <c r="AN40" s="8"/>
      <c r="AO40" s="8"/>
      <c r="AP40" s="8"/>
    </row>
    <row r="41" spans="1:42" x14ac:dyDescent="0.4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8"/>
      <c r="AK41" s="8"/>
      <c r="AL41" s="8"/>
      <c r="AM41" s="8"/>
      <c r="AN41" s="8"/>
      <c r="AO41" s="8"/>
      <c r="AP41" s="8"/>
    </row>
    <row r="42" spans="1:42" x14ac:dyDescent="0.4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8"/>
      <c r="AK42" s="8"/>
      <c r="AL42" s="8"/>
      <c r="AM42" s="8"/>
      <c r="AN42" s="8"/>
      <c r="AO42" s="8"/>
      <c r="AP42" s="8"/>
    </row>
    <row r="43" spans="1:42" x14ac:dyDescent="0.4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8"/>
      <c r="AK43" s="8"/>
      <c r="AL43" s="8"/>
      <c r="AM43" s="8"/>
      <c r="AN43" s="8"/>
      <c r="AO43" s="8"/>
      <c r="AP43" s="8"/>
    </row>
    <row r="44" spans="1:42" x14ac:dyDescent="0.4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8"/>
      <c r="AK44" s="8"/>
      <c r="AL44" s="8"/>
      <c r="AM44" s="8"/>
      <c r="AN44" s="8"/>
      <c r="AO44" s="8"/>
      <c r="AP44" s="8"/>
    </row>
    <row r="45" spans="1:42" x14ac:dyDescent="0.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8"/>
      <c r="AK45" s="8"/>
      <c r="AL45" s="8"/>
      <c r="AM45" s="8"/>
      <c r="AN45" s="8"/>
      <c r="AO45" s="8"/>
      <c r="AP45" s="8"/>
    </row>
    <row r="46" spans="1:42" x14ac:dyDescent="0.4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8"/>
      <c r="AK46" s="8"/>
      <c r="AL46" s="8"/>
      <c r="AM46" s="8"/>
      <c r="AN46" s="8"/>
      <c r="AO46" s="8"/>
      <c r="AP46" s="8"/>
    </row>
    <row r="47" spans="1:42" x14ac:dyDescent="0.4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8"/>
      <c r="AK47" s="8"/>
      <c r="AL47" s="8"/>
      <c r="AM47" s="8"/>
      <c r="AN47" s="8"/>
      <c r="AO47" s="8"/>
      <c r="AP47" s="8"/>
    </row>
    <row r="48" spans="1:42" x14ac:dyDescent="0.4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8"/>
      <c r="AK48" s="8"/>
      <c r="AL48" s="8"/>
      <c r="AM48" s="8"/>
      <c r="AN48" s="8"/>
      <c r="AO48" s="8"/>
      <c r="AP48" s="8"/>
    </row>
    <row r="49" spans="1:42" x14ac:dyDescent="0.4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8"/>
      <c r="AK49" s="8"/>
      <c r="AL49" s="8"/>
      <c r="AM49" s="8"/>
      <c r="AN49" s="8"/>
      <c r="AO49" s="8"/>
      <c r="AP49" s="8"/>
    </row>
    <row r="50" spans="1:42" x14ac:dyDescent="0.4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8"/>
      <c r="AK50" s="8"/>
      <c r="AL50" s="8"/>
      <c r="AM50" s="8"/>
      <c r="AN50" s="8"/>
      <c r="AO50" s="8"/>
      <c r="AP50" s="8"/>
    </row>
    <row r="51" spans="1:42" x14ac:dyDescent="0.4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8"/>
      <c r="AK51" s="8"/>
      <c r="AL51" s="8"/>
      <c r="AM51" s="8"/>
      <c r="AN51" s="8"/>
      <c r="AO51" s="8"/>
      <c r="AP51" s="8"/>
    </row>
    <row r="52" spans="1:42" x14ac:dyDescent="0.4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8"/>
      <c r="AK52" s="8"/>
      <c r="AL52" s="8"/>
      <c r="AM52" s="8"/>
      <c r="AN52" s="8"/>
      <c r="AO52" s="8"/>
      <c r="AP52" s="8"/>
    </row>
    <row r="53" spans="1:42" x14ac:dyDescent="0.4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8"/>
      <c r="AK53" s="8"/>
      <c r="AL53" s="8"/>
      <c r="AM53" s="8"/>
      <c r="AN53" s="8"/>
      <c r="AO53" s="8"/>
      <c r="AP53" s="8"/>
    </row>
    <row r="54" spans="1:42" x14ac:dyDescent="0.4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8"/>
      <c r="AK54" s="8"/>
      <c r="AL54" s="8"/>
      <c r="AM54" s="8"/>
      <c r="AN54" s="8"/>
      <c r="AO54" s="8"/>
      <c r="AP54" s="8"/>
    </row>
    <row r="55" spans="1:42" x14ac:dyDescent="0.4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8"/>
      <c r="AK55" s="8"/>
      <c r="AL55" s="8"/>
      <c r="AM55" s="8"/>
      <c r="AN55" s="8"/>
      <c r="AO55" s="8"/>
      <c r="AP55" s="8"/>
    </row>
    <row r="56" spans="1:42" x14ac:dyDescent="0.4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8"/>
      <c r="AK56" s="8"/>
      <c r="AL56" s="8"/>
      <c r="AM56" s="8"/>
      <c r="AN56" s="8"/>
      <c r="AO56" s="8"/>
      <c r="AP56" s="8"/>
    </row>
    <row r="57" spans="1:42" x14ac:dyDescent="0.4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8"/>
      <c r="AK57" s="8"/>
      <c r="AL57" s="8"/>
      <c r="AM57" s="8"/>
      <c r="AN57" s="8"/>
      <c r="AO57" s="8"/>
      <c r="AP57" s="8"/>
    </row>
    <row r="58" spans="1:42" x14ac:dyDescent="0.4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8"/>
      <c r="AK58" s="8"/>
      <c r="AL58" s="8"/>
      <c r="AM58" s="8"/>
      <c r="AN58" s="8"/>
      <c r="AO58" s="8"/>
      <c r="AP58" s="8"/>
    </row>
    <row r="59" spans="1:42" x14ac:dyDescent="0.4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8"/>
      <c r="AK59" s="8"/>
      <c r="AL59" s="8"/>
      <c r="AM59" s="8"/>
      <c r="AN59" s="8"/>
      <c r="AO59" s="8"/>
      <c r="AP59" s="8"/>
    </row>
    <row r="60" spans="1:42" x14ac:dyDescent="0.4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8"/>
      <c r="AK60" s="8"/>
      <c r="AL60" s="8"/>
      <c r="AM60" s="8"/>
      <c r="AN60" s="8"/>
      <c r="AO60" s="8"/>
      <c r="AP60" s="8"/>
    </row>
    <row r="61" spans="1:42" x14ac:dyDescent="0.4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8"/>
      <c r="AK61" s="8"/>
      <c r="AL61" s="8"/>
      <c r="AM61" s="8"/>
      <c r="AN61" s="8"/>
      <c r="AO61" s="8"/>
      <c r="AP61" s="8"/>
    </row>
    <row r="62" spans="1:42" x14ac:dyDescent="0.4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8"/>
      <c r="AK62" s="8"/>
      <c r="AL62" s="8"/>
      <c r="AM62" s="8"/>
      <c r="AN62" s="8"/>
      <c r="AO62" s="8"/>
      <c r="AP62" s="8"/>
    </row>
    <row r="63" spans="1:42" x14ac:dyDescent="0.4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8"/>
      <c r="AK63" s="8"/>
      <c r="AL63" s="8"/>
      <c r="AM63" s="8"/>
      <c r="AN63" s="8"/>
      <c r="AO63" s="8"/>
      <c r="AP63" s="8"/>
    </row>
    <row r="64" spans="1:42" ht="18.600000000000001" thickBot="1" x14ac:dyDescent="0.5">
      <c r="A64" s="16"/>
      <c r="B64" s="16" t="s">
        <v>28</v>
      </c>
      <c r="C64" s="16"/>
      <c r="D64" s="16"/>
      <c r="E64" s="16"/>
      <c r="F64" s="16"/>
      <c r="G64" s="16"/>
      <c r="H64" s="16"/>
      <c r="I64" s="16"/>
      <c r="J64" s="16"/>
      <c r="K64" s="16"/>
      <c r="L64" s="16"/>
      <c r="M64" s="16"/>
      <c r="N64" s="16"/>
      <c r="O64" s="16"/>
      <c r="P64" s="16"/>
      <c r="Q64" s="16"/>
      <c r="R64" s="16"/>
      <c r="S64" s="16" t="s">
        <v>27</v>
      </c>
      <c r="T64" s="16"/>
      <c r="U64" s="16"/>
      <c r="V64" s="16"/>
      <c r="W64" s="16"/>
      <c r="X64" s="16"/>
      <c r="Y64" s="16"/>
      <c r="Z64" s="16"/>
      <c r="AA64" s="16"/>
      <c r="AB64" s="16"/>
      <c r="AC64" s="16"/>
      <c r="AD64" s="16"/>
      <c r="AE64" s="16"/>
      <c r="AF64" s="16"/>
      <c r="AG64" s="16"/>
      <c r="AH64" s="16"/>
      <c r="AI64" s="16"/>
      <c r="AJ64" s="8"/>
      <c r="AK64" s="8"/>
      <c r="AL64" s="8"/>
      <c r="AM64" s="8"/>
      <c r="AN64" s="8"/>
      <c r="AO64" s="8"/>
      <c r="AP64" s="8"/>
    </row>
    <row r="65" spans="1:56" x14ac:dyDescent="0.45">
      <c r="A65" s="16"/>
      <c r="B65" s="53" t="s">
        <v>26</v>
      </c>
      <c r="C65" s="55"/>
      <c r="D65" s="53" t="s">
        <v>25</v>
      </c>
      <c r="E65" s="54"/>
      <c r="F65" s="54"/>
      <c r="G65" s="54"/>
      <c r="H65" s="55"/>
      <c r="I65" s="53" t="s">
        <v>24</v>
      </c>
      <c r="J65" s="54"/>
      <c r="K65" s="54"/>
      <c r="L65" s="54"/>
      <c r="M65" s="55"/>
      <c r="N65" s="62" t="s">
        <v>15</v>
      </c>
      <c r="O65" s="63"/>
      <c r="P65" s="63"/>
      <c r="Q65" s="64"/>
      <c r="R65" s="16"/>
      <c r="S65" s="62" t="s">
        <v>23</v>
      </c>
      <c r="T65" s="63"/>
      <c r="U65" s="63"/>
      <c r="V65" s="63"/>
      <c r="W65" s="64"/>
      <c r="X65" s="62" t="s">
        <v>22</v>
      </c>
      <c r="Y65" s="63"/>
      <c r="Z65" s="63"/>
      <c r="AA65" s="63"/>
      <c r="AB65" s="64"/>
      <c r="AC65" s="62" t="s">
        <v>15</v>
      </c>
      <c r="AD65" s="63"/>
      <c r="AE65" s="63"/>
      <c r="AF65" s="63"/>
      <c r="AG65" s="63"/>
      <c r="AH65" s="64"/>
      <c r="AI65" s="16"/>
      <c r="AJ65" s="8"/>
      <c r="AK65" s="8"/>
      <c r="AL65" s="8"/>
      <c r="AM65" s="8"/>
      <c r="AN65" s="8"/>
      <c r="AO65" s="8"/>
      <c r="AP65" s="8"/>
    </row>
    <row r="66" spans="1:56" x14ac:dyDescent="0.45">
      <c r="A66" s="16"/>
      <c r="B66" s="56"/>
      <c r="C66" s="58"/>
      <c r="D66" s="56"/>
      <c r="E66" s="57"/>
      <c r="F66" s="57"/>
      <c r="G66" s="57"/>
      <c r="H66" s="58"/>
      <c r="I66" s="56"/>
      <c r="J66" s="57"/>
      <c r="K66" s="57"/>
      <c r="L66" s="57"/>
      <c r="M66" s="58"/>
      <c r="N66" s="65"/>
      <c r="O66" s="66"/>
      <c r="P66" s="66"/>
      <c r="Q66" s="67"/>
      <c r="R66" s="16"/>
      <c r="S66" s="65"/>
      <c r="T66" s="66"/>
      <c r="U66" s="66"/>
      <c r="V66" s="66"/>
      <c r="W66" s="67"/>
      <c r="X66" s="65"/>
      <c r="Y66" s="66"/>
      <c r="Z66" s="66"/>
      <c r="AA66" s="66"/>
      <c r="AB66" s="67"/>
      <c r="AC66" s="65"/>
      <c r="AD66" s="66"/>
      <c r="AE66" s="66"/>
      <c r="AF66" s="66"/>
      <c r="AG66" s="66"/>
      <c r="AH66" s="67"/>
      <c r="AI66" s="16"/>
      <c r="AJ66" s="8"/>
      <c r="AK66" s="8"/>
      <c r="AL66" s="8"/>
      <c r="AM66" s="8"/>
      <c r="AN66" s="8"/>
      <c r="AO66" s="8"/>
      <c r="AP66" s="8"/>
    </row>
    <row r="67" spans="1:56" ht="18.600000000000001" thickBot="1" x14ac:dyDescent="0.5">
      <c r="A67" s="16"/>
      <c r="B67" s="59"/>
      <c r="C67" s="61"/>
      <c r="D67" s="59"/>
      <c r="E67" s="60"/>
      <c r="F67" s="60"/>
      <c r="G67" s="60"/>
      <c r="H67" s="61"/>
      <c r="I67" s="59"/>
      <c r="J67" s="60"/>
      <c r="K67" s="60"/>
      <c r="L67" s="60"/>
      <c r="M67" s="61"/>
      <c r="N67" s="68"/>
      <c r="O67" s="69"/>
      <c r="P67" s="69"/>
      <c r="Q67" s="70"/>
      <c r="R67" s="16"/>
      <c r="S67" s="68"/>
      <c r="T67" s="69"/>
      <c r="U67" s="69"/>
      <c r="V67" s="69"/>
      <c r="W67" s="70"/>
      <c r="X67" s="68"/>
      <c r="Y67" s="69"/>
      <c r="Z67" s="69"/>
      <c r="AA67" s="69"/>
      <c r="AB67" s="70"/>
      <c r="AC67" s="68"/>
      <c r="AD67" s="69"/>
      <c r="AE67" s="69"/>
      <c r="AF67" s="69"/>
      <c r="AG67" s="69"/>
      <c r="AH67" s="70"/>
      <c r="AI67" s="16"/>
      <c r="AJ67" s="8"/>
      <c r="AK67" s="8"/>
      <c r="AL67" s="8"/>
      <c r="AM67" s="8"/>
      <c r="AN67" s="8"/>
      <c r="AO67" s="8"/>
      <c r="AP67" s="8"/>
    </row>
    <row r="68" spans="1:56" x14ac:dyDescent="0.45">
      <c r="A68" s="16"/>
      <c r="B68" s="53" t="str">
        <f>+IFERROR(IF(VLOOKUP(#REF!,[2]ワークシート!$A$2:$BW$498,35,0)="","",VLOOKUP(#REF!,[2]ワークシート!$A$2:$BW$498,35,0)),"")</f>
        <v/>
      </c>
      <c r="C68" s="55"/>
      <c r="D68" s="53" t="str">
        <f>+IFERROR(IF(VLOOKUP(#REF!,[2]ワークシート!$A$2:$BW$498,36,0)="","",VLOOKUP(#REF!,[2]ワークシート!$A$2:$BW$498,36,0)),"")</f>
        <v/>
      </c>
      <c r="E68" s="54"/>
      <c r="F68" s="54"/>
      <c r="G68" s="54"/>
      <c r="H68" s="55"/>
      <c r="I68" s="53" t="str">
        <f>+IFERROR(IF(VLOOKUP(#REF!,[2]ワークシート!$A$2:$BW$498,37,0)="","",VLOOKUP(#REF!,[2]ワークシート!$A$2:$BW$498,37,0)),"")</f>
        <v/>
      </c>
      <c r="J68" s="54"/>
      <c r="K68" s="54"/>
      <c r="L68" s="54"/>
      <c r="M68" s="55"/>
      <c r="N68" s="53" t="str">
        <f>+IFERROR(IF(VLOOKUP(#REF!,[2]ワークシート!$A$2:$BW$498,38,0)="","",VLOOKUP(#REF!,[2]ワークシート!$A$2:$BW$498,38,0)),"")</f>
        <v/>
      </c>
      <c r="O68" s="54"/>
      <c r="P68" s="54"/>
      <c r="Q68" s="55"/>
      <c r="R68" s="16"/>
      <c r="S68" s="53" t="str">
        <f>+IFERROR(IF(VLOOKUP(#REF!,[2]ワークシート!$A$2:$BW$498,39,0)="","",VLOOKUP(#REF!,[2]ワークシート!$A$2:$BW$498,39,0)),"")</f>
        <v/>
      </c>
      <c r="T68" s="54"/>
      <c r="U68" s="54"/>
      <c r="V68" s="54"/>
      <c r="W68" s="55"/>
      <c r="X68" s="53" t="str">
        <f>+IFERROR(IF(VLOOKUP(#REF!,[2]ワークシート!$A$2:$BW$498,40,0)="","",VLOOKUP(#REF!,[2]ワークシート!$A$2:$BW$498,40,0)),"")</f>
        <v/>
      </c>
      <c r="Y68" s="54"/>
      <c r="Z68" s="54"/>
      <c r="AA68" s="54"/>
      <c r="AB68" s="55"/>
      <c r="AC68" s="53" t="str">
        <f>+IFERROR(IF(VLOOKUP(#REF!,[2]ワークシート!$A$2:$BW$498,41,0)="","",VLOOKUP(#REF!,[2]ワークシート!$A$2:$BW$498,41,0)),"")</f>
        <v/>
      </c>
      <c r="AD68" s="54"/>
      <c r="AE68" s="54"/>
      <c r="AF68" s="54"/>
      <c r="AG68" s="54"/>
      <c r="AH68" s="55"/>
      <c r="AI68" s="15"/>
      <c r="AJ68" s="8"/>
      <c r="AK68" s="8"/>
      <c r="AL68" s="8"/>
      <c r="AM68" s="8"/>
      <c r="AN68" s="8"/>
      <c r="AO68" s="8"/>
      <c r="AP68" s="8"/>
    </row>
    <row r="69" spans="1:56" x14ac:dyDescent="0.45">
      <c r="A69" s="16"/>
      <c r="B69" s="56"/>
      <c r="C69" s="58"/>
      <c r="D69" s="56"/>
      <c r="E69" s="57"/>
      <c r="F69" s="57"/>
      <c r="G69" s="57"/>
      <c r="H69" s="58"/>
      <c r="I69" s="56"/>
      <c r="J69" s="57"/>
      <c r="K69" s="57"/>
      <c r="L69" s="57"/>
      <c r="M69" s="58"/>
      <c r="N69" s="56"/>
      <c r="O69" s="57"/>
      <c r="P69" s="57"/>
      <c r="Q69" s="58"/>
      <c r="R69" s="16"/>
      <c r="S69" s="56"/>
      <c r="T69" s="57"/>
      <c r="U69" s="57"/>
      <c r="V69" s="57"/>
      <c r="W69" s="58"/>
      <c r="X69" s="56"/>
      <c r="Y69" s="57"/>
      <c r="Z69" s="57"/>
      <c r="AA69" s="57"/>
      <c r="AB69" s="58"/>
      <c r="AC69" s="56"/>
      <c r="AD69" s="57"/>
      <c r="AE69" s="57"/>
      <c r="AF69" s="57"/>
      <c r="AG69" s="57"/>
      <c r="AH69" s="58"/>
      <c r="AI69" s="15"/>
      <c r="AJ69" s="8"/>
      <c r="AK69" s="8"/>
      <c r="AL69" s="8"/>
      <c r="AM69" s="8"/>
      <c r="AN69" s="8"/>
      <c r="AO69" s="8"/>
      <c r="AP69" s="8"/>
    </row>
    <row r="70" spans="1:56" x14ac:dyDescent="0.45">
      <c r="A70" s="16"/>
      <c r="B70" s="56"/>
      <c r="C70" s="58"/>
      <c r="D70" s="56"/>
      <c r="E70" s="57"/>
      <c r="F70" s="57"/>
      <c r="G70" s="57"/>
      <c r="H70" s="58"/>
      <c r="I70" s="56"/>
      <c r="J70" s="57"/>
      <c r="K70" s="57"/>
      <c r="L70" s="57"/>
      <c r="M70" s="58"/>
      <c r="N70" s="56"/>
      <c r="O70" s="57"/>
      <c r="P70" s="57"/>
      <c r="Q70" s="58"/>
      <c r="R70" s="16"/>
      <c r="S70" s="56"/>
      <c r="T70" s="57"/>
      <c r="U70" s="57"/>
      <c r="V70" s="57"/>
      <c r="W70" s="58"/>
      <c r="X70" s="56"/>
      <c r="Y70" s="57"/>
      <c r="Z70" s="57"/>
      <c r="AA70" s="57"/>
      <c r="AB70" s="58"/>
      <c r="AC70" s="56"/>
      <c r="AD70" s="57"/>
      <c r="AE70" s="57"/>
      <c r="AF70" s="57"/>
      <c r="AG70" s="57"/>
      <c r="AH70" s="58"/>
      <c r="AI70" s="15"/>
      <c r="AJ70" s="8"/>
      <c r="AK70" s="8"/>
      <c r="AL70" s="8"/>
      <c r="AM70" s="8"/>
      <c r="AN70" s="8"/>
      <c r="AO70" s="8"/>
      <c r="AP70" s="8"/>
    </row>
    <row r="71" spans="1:56" ht="18.600000000000001" thickBot="1" x14ac:dyDescent="0.5">
      <c r="A71" s="16"/>
      <c r="B71" s="59"/>
      <c r="C71" s="61"/>
      <c r="D71" s="59"/>
      <c r="E71" s="60"/>
      <c r="F71" s="60"/>
      <c r="G71" s="60"/>
      <c r="H71" s="61"/>
      <c r="I71" s="59"/>
      <c r="J71" s="60"/>
      <c r="K71" s="60"/>
      <c r="L71" s="60"/>
      <c r="M71" s="61"/>
      <c r="N71" s="59"/>
      <c r="O71" s="60"/>
      <c r="P71" s="60"/>
      <c r="Q71" s="61"/>
      <c r="R71" s="16"/>
      <c r="S71" s="59"/>
      <c r="T71" s="60"/>
      <c r="U71" s="60"/>
      <c r="V71" s="60"/>
      <c r="W71" s="61"/>
      <c r="X71" s="59"/>
      <c r="Y71" s="60"/>
      <c r="Z71" s="60"/>
      <c r="AA71" s="60"/>
      <c r="AB71" s="61"/>
      <c r="AC71" s="59"/>
      <c r="AD71" s="60"/>
      <c r="AE71" s="60"/>
      <c r="AF71" s="60"/>
      <c r="AG71" s="60"/>
      <c r="AH71" s="61"/>
      <c r="AI71" s="15"/>
      <c r="AJ71" s="8"/>
      <c r="AK71" s="8"/>
      <c r="AL71" s="8"/>
      <c r="AM71" s="8"/>
      <c r="AN71" s="8"/>
      <c r="AO71" s="8"/>
      <c r="AP71" s="8"/>
    </row>
    <row r="72" spans="1:56" ht="26.4" hidden="1" x14ac:dyDescent="0.45">
      <c r="B72" s="14"/>
      <c r="AJ72" s="8"/>
      <c r="AK72" s="8"/>
      <c r="AL72" s="8"/>
      <c r="AM72" s="8"/>
      <c r="AN72" s="8"/>
      <c r="AO72" s="8"/>
      <c r="AP72" s="8"/>
    </row>
    <row r="73" spans="1:56" ht="26.4" hidden="1" x14ac:dyDescent="0.45">
      <c r="B73" s="14" t="s">
        <v>21</v>
      </c>
      <c r="AJ73" s="8"/>
      <c r="AK73" s="8"/>
      <c r="AL73" s="8"/>
      <c r="AM73" s="8"/>
      <c r="AN73" s="8"/>
      <c r="AO73" s="8"/>
      <c r="AP73" s="8"/>
      <c r="AQ73" s="8"/>
      <c r="AR73" s="8"/>
      <c r="AS73" s="8"/>
      <c r="AT73" s="8"/>
      <c r="AU73" s="8"/>
      <c r="AV73" s="8"/>
      <c r="AW73" s="8"/>
      <c r="AX73" s="8"/>
      <c r="AY73" s="8"/>
      <c r="AZ73" s="8"/>
      <c r="BA73" s="8"/>
      <c r="BB73" s="8"/>
      <c r="BC73" s="8"/>
      <c r="BD73" s="8"/>
    </row>
    <row r="74" spans="1:56" ht="9" hidden="1" customHeight="1" x14ac:dyDescent="0.45">
      <c r="B74" s="14"/>
      <c r="AJ74" s="8"/>
      <c r="AK74" s="8"/>
      <c r="AL74" s="8"/>
      <c r="AM74" s="8"/>
      <c r="AN74" s="8"/>
      <c r="AO74" s="8"/>
      <c r="AP74" s="8"/>
      <c r="AQ74" s="8"/>
      <c r="AR74" s="8"/>
      <c r="AS74" s="8"/>
      <c r="AT74" s="8"/>
      <c r="AU74" s="8"/>
      <c r="AV74" s="8"/>
      <c r="AW74" s="8"/>
      <c r="AX74" s="8"/>
      <c r="AY74" s="8"/>
      <c r="AZ74" s="8"/>
      <c r="BA74" s="8"/>
      <c r="BB74" s="8"/>
      <c r="BC74" s="8"/>
      <c r="BD74" s="8"/>
    </row>
    <row r="75" spans="1:56" ht="30.75" hidden="1" customHeight="1" x14ac:dyDescent="0.45">
      <c r="B75" s="33" t="str">
        <f>+IFERROR(VLOOKUP(#REF!,[2]ワークシート!$A$2:$BW$498,21,0),"")</f>
        <v/>
      </c>
      <c r="C75" s="35"/>
      <c r="D75" s="35"/>
      <c r="E75" s="35"/>
      <c r="F75" s="35"/>
      <c r="G75" s="35"/>
      <c r="H75" s="35"/>
      <c r="I75" s="35"/>
      <c r="J75" s="34"/>
      <c r="K75" s="31" t="str">
        <f>+IFERROR(VLOOKUP(#REF!,[2]ワークシート!$A$2:$BW$498,23,0),"")</f>
        <v/>
      </c>
      <c r="L75" s="31"/>
      <c r="M75" s="31"/>
      <c r="N75" s="31"/>
      <c r="O75" s="31"/>
      <c r="P75" s="31"/>
      <c r="Q75" s="31"/>
      <c r="R75" s="31"/>
      <c r="S75" s="31"/>
      <c r="AJ75" s="8"/>
      <c r="AK75" s="8"/>
      <c r="AL75" s="8"/>
      <c r="AM75" s="8"/>
      <c r="AN75" s="8"/>
      <c r="AO75" s="8"/>
      <c r="AP75" s="8"/>
      <c r="AQ75" s="8"/>
      <c r="AR75" s="8"/>
      <c r="AS75" s="8"/>
      <c r="AT75" s="8"/>
      <c r="AU75" s="8"/>
      <c r="AV75" s="8"/>
      <c r="AW75" s="8"/>
      <c r="AX75" s="8"/>
      <c r="AY75" s="8"/>
      <c r="AZ75" s="8"/>
      <c r="BA75" s="8"/>
      <c r="BB75" s="8"/>
      <c r="BC75" s="8"/>
      <c r="BD75" s="8"/>
    </row>
    <row r="76" spans="1:56" hidden="1" x14ac:dyDescent="0.45">
      <c r="AJ76" s="8"/>
      <c r="AK76" s="8"/>
      <c r="AL76" s="8"/>
      <c r="AM76" s="8"/>
      <c r="AN76" s="8"/>
      <c r="AO76" s="8"/>
      <c r="AP76" s="8"/>
      <c r="AQ76" s="8"/>
      <c r="AR76" s="8"/>
      <c r="AS76" s="8"/>
      <c r="AT76" s="8"/>
      <c r="AU76" s="8"/>
      <c r="AV76" s="8"/>
      <c r="AW76" s="8"/>
      <c r="AX76" s="8"/>
      <c r="AY76" s="8"/>
      <c r="AZ76" s="8"/>
      <c r="BA76" s="8"/>
      <c r="BB76" s="8"/>
      <c r="BC76" s="8"/>
      <c r="BD76" s="8"/>
    </row>
    <row r="77" spans="1:56" ht="21" hidden="1" customHeight="1" x14ac:dyDescent="0.45">
      <c r="A77" s="44" t="s">
        <v>20</v>
      </c>
      <c r="B77" s="44"/>
      <c r="C77" s="44"/>
      <c r="D77" s="44"/>
      <c r="E77" s="44"/>
      <c r="F77" s="44"/>
      <c r="G77" s="44"/>
      <c r="H77" s="44"/>
      <c r="I77" s="44"/>
      <c r="J77" s="71" t="s">
        <v>19</v>
      </c>
      <c r="K77" s="72"/>
      <c r="L77" s="72"/>
      <c r="M77" s="72"/>
      <c r="N77" s="72"/>
      <c r="O77" s="72"/>
      <c r="P77" s="72"/>
      <c r="Q77" s="72" t="s">
        <v>18</v>
      </c>
      <c r="R77" s="72"/>
      <c r="S77" s="72"/>
      <c r="T77" s="72"/>
      <c r="U77" s="72"/>
      <c r="V77" s="72"/>
      <c r="W77" s="72"/>
      <c r="X77" s="72"/>
      <c r="Y77" s="73" t="s">
        <v>17</v>
      </c>
      <c r="Z77" s="44"/>
      <c r="AA77" s="44"/>
      <c r="AB77" s="44"/>
      <c r="AC77" s="44"/>
      <c r="AD77" s="44"/>
      <c r="AE77" s="48" t="s">
        <v>16</v>
      </c>
      <c r="AF77" s="43"/>
      <c r="AG77" s="13"/>
      <c r="AH77" s="13"/>
      <c r="AI77" s="49" t="s">
        <v>15</v>
      </c>
      <c r="AJ77" s="8"/>
      <c r="AK77" s="8"/>
      <c r="AL77" s="8"/>
      <c r="AM77" s="8"/>
      <c r="AN77" s="8"/>
      <c r="AO77" s="8"/>
      <c r="AP77" s="8"/>
      <c r="AQ77" s="8"/>
      <c r="AR77" s="8"/>
      <c r="AS77" s="8"/>
      <c r="AT77" s="8"/>
      <c r="AU77" s="8"/>
      <c r="AV77" s="8"/>
      <c r="AW77" s="8"/>
      <c r="AX77" s="8"/>
      <c r="AY77" s="8"/>
      <c r="AZ77" s="8"/>
      <c r="BA77" s="8"/>
      <c r="BB77" s="8"/>
      <c r="BC77" s="8"/>
      <c r="BD77" s="8"/>
    </row>
    <row r="78" spans="1:56" ht="21" hidden="1" customHeight="1" x14ac:dyDescent="0.45">
      <c r="A78" s="44" t="s">
        <v>14</v>
      </c>
      <c r="B78" s="44"/>
      <c r="C78" s="44"/>
      <c r="D78" s="44"/>
      <c r="E78" s="44"/>
      <c r="F78" s="44"/>
      <c r="G78" s="43" t="s">
        <v>13</v>
      </c>
      <c r="H78" s="43" t="s">
        <v>12</v>
      </c>
      <c r="I78" s="44"/>
      <c r="J78" s="48" t="s">
        <v>11</v>
      </c>
      <c r="K78" s="44"/>
      <c r="L78" s="44"/>
      <c r="M78" s="44" t="s">
        <v>9</v>
      </c>
      <c r="N78" s="44"/>
      <c r="O78" s="43" t="s">
        <v>8</v>
      </c>
      <c r="P78" s="44"/>
      <c r="Q78" s="43" t="s">
        <v>10</v>
      </c>
      <c r="R78" s="44"/>
      <c r="S78" s="44"/>
      <c r="T78" s="44" t="s">
        <v>9</v>
      </c>
      <c r="U78" s="44"/>
      <c r="V78" s="43" t="s">
        <v>8</v>
      </c>
      <c r="W78" s="44"/>
      <c r="X78" s="44"/>
      <c r="Y78" s="43" t="s">
        <v>7</v>
      </c>
      <c r="Z78" s="44"/>
      <c r="AA78" s="44" t="s">
        <v>6</v>
      </c>
      <c r="AB78" s="44"/>
      <c r="AC78" s="43" t="s">
        <v>5</v>
      </c>
      <c r="AD78" s="44"/>
      <c r="AE78" s="43"/>
      <c r="AF78" s="43"/>
      <c r="AG78" s="12"/>
      <c r="AH78" s="12"/>
      <c r="AI78" s="50"/>
      <c r="AJ78" s="8"/>
      <c r="AK78" s="8"/>
      <c r="AL78" s="8"/>
      <c r="AM78" s="8"/>
      <c r="AN78" s="8"/>
      <c r="AO78" s="8"/>
      <c r="AP78" s="8"/>
      <c r="AQ78" s="8"/>
      <c r="AR78" s="8"/>
      <c r="AS78" s="8"/>
      <c r="AT78" s="8"/>
      <c r="AU78" s="8"/>
      <c r="AV78" s="8"/>
      <c r="AW78" s="8"/>
      <c r="AX78" s="8"/>
      <c r="AY78" s="8"/>
      <c r="AZ78" s="8"/>
      <c r="BA78" s="8"/>
      <c r="BB78" s="8"/>
      <c r="BC78" s="8"/>
      <c r="BD78" s="8"/>
    </row>
    <row r="79" spans="1:56" ht="21" hidden="1" customHeight="1" x14ac:dyDescent="0.45">
      <c r="A79" s="45" t="s">
        <v>4</v>
      </c>
      <c r="B79" s="46"/>
      <c r="C79" s="47" t="s">
        <v>3</v>
      </c>
      <c r="D79" s="46"/>
      <c r="E79" s="44" t="s">
        <v>2</v>
      </c>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3"/>
      <c r="AF79" s="43"/>
      <c r="AG79" s="11"/>
      <c r="AH79" s="11"/>
      <c r="AI79" s="51"/>
      <c r="AJ79" s="8"/>
      <c r="AK79" s="8"/>
      <c r="AL79" s="8"/>
      <c r="AM79" s="8"/>
      <c r="AN79" s="8"/>
      <c r="AO79" s="8"/>
      <c r="AP79" s="8"/>
      <c r="AQ79" s="8"/>
      <c r="AR79" s="8"/>
      <c r="AS79" s="8"/>
      <c r="AT79" s="8"/>
      <c r="AU79" s="8"/>
      <c r="AV79" s="8"/>
      <c r="AW79" s="8"/>
      <c r="AX79" s="8"/>
      <c r="AY79" s="8"/>
      <c r="AZ79" s="8"/>
      <c r="BA79" s="8"/>
      <c r="BB79" s="8"/>
      <c r="BC79" s="8"/>
      <c r="BD79" s="8"/>
    </row>
    <row r="80" spans="1:56" ht="34.5" hidden="1" customHeight="1" x14ac:dyDescent="0.45">
      <c r="A80" s="33" t="str">
        <f>+IFERROR(VLOOKUP(#REF!&amp;"-"&amp;ROW()-108,[2]ワークシート!$C$2:$BW$498,9,0),"")</f>
        <v/>
      </c>
      <c r="B80" s="34"/>
      <c r="C80" s="35" t="str">
        <f>+IFERROR(IF(VLOOKUP(#REF!&amp;"-"&amp;ROW()-108,[2]ワークシート!$C$2:$BW$498,10,0) = "","",VLOOKUP(#REF!&amp;"-"&amp;ROW()-108,[2]ワークシート!$C$2:$BW$498,10,0)),"")</f>
        <v/>
      </c>
      <c r="D80" s="34"/>
      <c r="E80" s="33" t="str">
        <f>+IFERROR(VLOOKUP(#REF!&amp;"-"&amp;ROW()-108,[2]ワークシート!$C$2:$BW$498,11,0),"")</f>
        <v/>
      </c>
      <c r="F80" s="34"/>
      <c r="G80" s="10" t="str">
        <f>+IFERROR(VLOOKUP(#REF!&amp;"-"&amp;ROW()-108,[2]ワークシート!$C$2:$BW$498,12,0),"")</f>
        <v/>
      </c>
      <c r="H8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0" s="37"/>
      <c r="J80" s="33" t="str">
        <f>+IFERROR(VLOOKUP(#REF!&amp;"-"&amp;ROW()-108,[2]ワークシート!$C$2:$BW$498,19,0),"")</f>
        <v/>
      </c>
      <c r="K80" s="35"/>
      <c r="L80" s="34"/>
      <c r="M80" s="38" t="str">
        <f>+IFERROR(VLOOKUP(#REF!&amp;"-"&amp;ROW()-108,[2]ワークシート!$C$2:$BW$498,24,0),"")</f>
        <v/>
      </c>
      <c r="N80" s="39"/>
      <c r="O80" s="40" t="str">
        <f>+IFERROR(VLOOKUP(#REF!&amp;"-"&amp;ROW()-108,[2]ワークシート!$C$2:$BW$498,25,0),"")</f>
        <v/>
      </c>
      <c r="P80" s="40"/>
      <c r="Q80" s="41" t="str">
        <f>+IFERROR(VLOOKUP(#REF!&amp;"-"&amp;ROW()-108,[2]ワークシート!$C$2:$BW$498,55,0),"")</f>
        <v/>
      </c>
      <c r="R80" s="41"/>
      <c r="S80" s="41"/>
      <c r="T80" s="40" t="str">
        <f>+IFERROR(VLOOKUP(#REF!&amp;"-"&amp;ROW()-108,[2]ワークシート!$C$2:$BW$498,60,0),"")</f>
        <v/>
      </c>
      <c r="U80" s="40"/>
      <c r="V80" s="40" t="str">
        <f>+IFERROR(VLOOKUP(#REF!&amp;"-"&amp;ROW()-108,[2]ワークシート!$C$2:$BW$498,61,0),"")</f>
        <v/>
      </c>
      <c r="W80" s="40"/>
      <c r="X80" s="40"/>
      <c r="Y80" s="31" t="str">
        <f t="shared" ref="Y80:Y143" si="0">IF(AC80="","",IF(AC80=0,"使用貸借権","賃借権"))</f>
        <v/>
      </c>
      <c r="Z80" s="31"/>
      <c r="AA80" s="32" t="str">
        <f>+IFERROR(IF(VLOOKUP(#REF!&amp;"-"&amp;ROW()-108,[2]ワークシート!$C$2:$BW$498,13,0)="","",VLOOKUP(#REF!&amp;"-"&amp;ROW()-108,[2]ワークシート!$C$2:$BW$498,13,0)),"")</f>
        <v/>
      </c>
      <c r="AB80" s="32"/>
      <c r="AC80" s="32" t="str">
        <f>+IFERROR(VLOOKUP(#REF!&amp;"-"&amp;ROW()-108,[2]ワークシート!$C$2:$BW$498,30,0),"")</f>
        <v/>
      </c>
      <c r="AD80" s="32"/>
      <c r="AE80" s="31" t="str">
        <f t="shared" ref="AE80:AE143" si="1">IF(Y80="","",IF(Y80="使用貸借権","-","口座振込　１２月"))</f>
        <v/>
      </c>
      <c r="AF80" s="31"/>
      <c r="AG80" s="10"/>
      <c r="AH80" s="10"/>
      <c r="AI80" s="9" t="str">
        <f>+IFERROR(IF(VLOOKUP(#REF!&amp;"-"&amp;ROW()-108,[2]ワークシート!$C$2:$BW$498,31,0)="","",VLOOKUP(#REF!&amp;"-"&amp;ROW()-108,[2]ワークシート!$C$2:$BW$498,31,0)),"")</f>
        <v/>
      </c>
      <c r="AJ80" s="8"/>
      <c r="AK80" s="8"/>
      <c r="AL80" s="8"/>
      <c r="AM80" s="8"/>
      <c r="AN80" s="8"/>
      <c r="AO80" s="8"/>
      <c r="AP80" s="8"/>
    </row>
    <row r="81" spans="1:56" ht="35.1" hidden="1" customHeight="1" x14ac:dyDescent="0.45">
      <c r="A81" s="33" t="str">
        <f>+IFERROR(VLOOKUP(#REF!&amp;"-"&amp;ROW()-108,[2]ワークシート!$C$2:$BW$498,9,0),"")</f>
        <v/>
      </c>
      <c r="B81" s="34"/>
      <c r="C81" s="35" t="str">
        <f>+IFERROR(IF(VLOOKUP(#REF!&amp;"-"&amp;ROW()-108,[2]ワークシート!$C$2:$BW$498,10,0) = "","",VLOOKUP(#REF!&amp;"-"&amp;ROW()-108,[2]ワークシート!$C$2:$BW$498,10,0)),"")</f>
        <v/>
      </c>
      <c r="D81" s="34"/>
      <c r="E81" s="33" t="str">
        <f>+IFERROR(VLOOKUP(#REF!&amp;"-"&amp;ROW()-108,[2]ワークシート!$C$2:$BW$498,11,0),"")</f>
        <v/>
      </c>
      <c r="F81" s="34"/>
      <c r="G81" s="10" t="str">
        <f>+IFERROR(VLOOKUP(#REF!&amp;"-"&amp;ROW()-108,[2]ワークシート!$C$2:$BW$498,12,0),"")</f>
        <v/>
      </c>
      <c r="H8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1" s="37"/>
      <c r="J81" s="33" t="str">
        <f>+IFERROR(VLOOKUP(#REF!&amp;"-"&amp;ROW()-108,[2]ワークシート!$C$2:$BW$498,19,0),"")</f>
        <v/>
      </c>
      <c r="K81" s="35"/>
      <c r="L81" s="34"/>
      <c r="M81" s="38" t="str">
        <f>+IFERROR(VLOOKUP(#REF!&amp;"-"&amp;ROW()-108,[2]ワークシート!$C$2:$BW$498,24,0),"")</f>
        <v/>
      </c>
      <c r="N81" s="39"/>
      <c r="O81" s="40" t="str">
        <f>+IFERROR(VLOOKUP(#REF!&amp;"-"&amp;ROW()-108,[2]ワークシート!$C$2:$BW$498,25,0),"")</f>
        <v/>
      </c>
      <c r="P81" s="40"/>
      <c r="Q81" s="41" t="str">
        <f>+IFERROR(VLOOKUP(#REF!&amp;"-"&amp;ROW()-108,[2]ワークシート!$C$2:$BW$498,55,0),"")</f>
        <v/>
      </c>
      <c r="R81" s="41"/>
      <c r="S81" s="41"/>
      <c r="T81" s="40" t="str">
        <f>+IFERROR(VLOOKUP(#REF!&amp;"-"&amp;ROW()-108,[2]ワークシート!$C$2:$BW$498,60,0),"")</f>
        <v/>
      </c>
      <c r="U81" s="40"/>
      <c r="V81" s="40" t="str">
        <f>+IFERROR(VLOOKUP(#REF!&amp;"-"&amp;ROW()-108,[2]ワークシート!$C$2:$BW$498,61,0),"")</f>
        <v/>
      </c>
      <c r="W81" s="40"/>
      <c r="X81" s="40"/>
      <c r="Y81" s="31" t="str">
        <f t="shared" si="0"/>
        <v/>
      </c>
      <c r="Z81" s="31"/>
      <c r="AA81" s="32" t="str">
        <f>+IFERROR(IF(VLOOKUP(#REF!&amp;"-"&amp;ROW()-108,[2]ワークシート!$C$2:$BW$498,13,0)="","",VLOOKUP(#REF!&amp;"-"&amp;ROW()-108,[2]ワークシート!$C$2:$BW$498,13,0)),"")</f>
        <v/>
      </c>
      <c r="AB81" s="32"/>
      <c r="AC81" s="32" t="str">
        <f>+IFERROR(VLOOKUP(#REF!&amp;"-"&amp;ROW()-108,[2]ワークシート!$C$2:$BW$498,30,0),"")</f>
        <v/>
      </c>
      <c r="AD81" s="32"/>
      <c r="AE81" s="31" t="str">
        <f t="shared" si="1"/>
        <v/>
      </c>
      <c r="AF81" s="31"/>
      <c r="AG81" s="10"/>
      <c r="AH81" s="10"/>
      <c r="AI81" s="9" t="str">
        <f>+IFERROR(IF(VLOOKUP(#REF!&amp;"-"&amp;ROW()-108,[2]ワークシート!$C$2:$BW$498,31,0)="","",VLOOKUP(#REF!&amp;"-"&amp;ROW()-108,[2]ワークシート!$C$2:$BW$498,31,0)),"")</f>
        <v/>
      </c>
      <c r="AJ81" s="8"/>
      <c r="AK81" s="8"/>
      <c r="AL81" s="8"/>
      <c r="AM81" s="8"/>
      <c r="AN81" s="8"/>
      <c r="AO81" s="8"/>
      <c r="AP81" s="8"/>
      <c r="AQ81" s="8"/>
      <c r="AR81" s="8"/>
      <c r="AS81" s="8"/>
      <c r="AT81" s="8"/>
      <c r="AU81" s="8"/>
      <c r="AV81" s="8"/>
      <c r="AW81" s="8"/>
      <c r="AX81" s="8"/>
      <c r="AY81" s="8"/>
      <c r="AZ81" s="8"/>
      <c r="BA81" s="8"/>
      <c r="BB81" s="8"/>
      <c r="BC81" s="8"/>
      <c r="BD81" s="8"/>
    </row>
    <row r="82" spans="1:56" ht="35.1" hidden="1" customHeight="1" x14ac:dyDescent="0.45">
      <c r="A82" s="33" t="str">
        <f>+IFERROR(VLOOKUP(#REF!&amp;"-"&amp;ROW()-108,[2]ワークシート!$C$2:$BW$498,9,0),"")</f>
        <v/>
      </c>
      <c r="B82" s="34"/>
      <c r="C82" s="35" t="str">
        <f>+IFERROR(IF(VLOOKUP(#REF!&amp;"-"&amp;ROW()-108,[2]ワークシート!$C$2:$BW$498,10,0) = "","",VLOOKUP(#REF!&amp;"-"&amp;ROW()-108,[2]ワークシート!$C$2:$BW$498,10,0)),"")</f>
        <v/>
      </c>
      <c r="D82" s="34"/>
      <c r="E82" s="33" t="str">
        <f>+IFERROR(VLOOKUP(#REF!&amp;"-"&amp;ROW()-108,[2]ワークシート!$C$2:$BW$498,11,0),"")</f>
        <v/>
      </c>
      <c r="F82" s="34"/>
      <c r="G82" s="10" t="str">
        <f>+IFERROR(VLOOKUP(#REF!&amp;"-"&amp;ROW()-108,[2]ワークシート!$C$2:$BW$498,12,0),"")</f>
        <v/>
      </c>
      <c r="H8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2" s="37"/>
      <c r="J82" s="33" t="str">
        <f>+IFERROR(VLOOKUP(#REF!&amp;"-"&amp;ROW()-108,[2]ワークシート!$C$2:$BW$498,19,0),"")</f>
        <v/>
      </c>
      <c r="K82" s="35"/>
      <c r="L82" s="34"/>
      <c r="M82" s="38" t="str">
        <f>+IFERROR(VLOOKUP(#REF!&amp;"-"&amp;ROW()-108,[2]ワークシート!$C$2:$BW$498,24,0),"")</f>
        <v/>
      </c>
      <c r="N82" s="39"/>
      <c r="O82" s="40" t="str">
        <f>+IFERROR(VLOOKUP(#REF!&amp;"-"&amp;ROW()-108,[2]ワークシート!$C$2:$BW$498,25,0),"")</f>
        <v/>
      </c>
      <c r="P82" s="40"/>
      <c r="Q82" s="41" t="str">
        <f>+IFERROR(VLOOKUP(#REF!&amp;"-"&amp;ROW()-108,[2]ワークシート!$C$2:$BW$498,55,0),"")</f>
        <v/>
      </c>
      <c r="R82" s="41"/>
      <c r="S82" s="41"/>
      <c r="T82" s="40" t="str">
        <f>+IFERROR(VLOOKUP(#REF!&amp;"-"&amp;ROW()-108,[2]ワークシート!$C$2:$BW$498,60,0),"")</f>
        <v/>
      </c>
      <c r="U82" s="40"/>
      <c r="V82" s="40" t="str">
        <f>+IFERROR(VLOOKUP(#REF!&amp;"-"&amp;ROW()-108,[2]ワークシート!$C$2:$BW$498,61,0),"")</f>
        <v/>
      </c>
      <c r="W82" s="40"/>
      <c r="X82" s="40"/>
      <c r="Y82" s="31" t="str">
        <f t="shared" si="0"/>
        <v/>
      </c>
      <c r="Z82" s="31"/>
      <c r="AA82" s="32" t="str">
        <f>+IFERROR(IF(VLOOKUP(#REF!&amp;"-"&amp;ROW()-108,[2]ワークシート!$C$2:$BW$498,13,0)="","",VLOOKUP(#REF!&amp;"-"&amp;ROW()-108,[2]ワークシート!$C$2:$BW$498,13,0)),"")</f>
        <v/>
      </c>
      <c r="AB82" s="32"/>
      <c r="AC82" s="32" t="str">
        <f>+IFERROR(VLOOKUP(#REF!&amp;"-"&amp;ROW()-108,[2]ワークシート!$C$2:$BW$498,30,0),"")</f>
        <v/>
      </c>
      <c r="AD82" s="32"/>
      <c r="AE82" s="31" t="str">
        <f t="shared" si="1"/>
        <v/>
      </c>
      <c r="AF82" s="31"/>
      <c r="AG82" s="10"/>
      <c r="AH82" s="10"/>
      <c r="AI82" s="9" t="str">
        <f>+IFERROR(IF(VLOOKUP(#REF!&amp;"-"&amp;ROW()-108,[2]ワークシート!$C$2:$BW$498,31,0)="","",VLOOKUP(#REF!&amp;"-"&amp;ROW()-108,[2]ワークシート!$C$2:$BW$498,31,0)),"")</f>
        <v/>
      </c>
      <c r="AJ82" s="8"/>
      <c r="AK82" s="8"/>
      <c r="AL82" s="8"/>
      <c r="AM82" s="8"/>
      <c r="AN82" s="8"/>
      <c r="AO82" s="8"/>
      <c r="AP82" s="8"/>
      <c r="AQ82" s="8"/>
      <c r="AR82" s="8"/>
      <c r="AS82" s="8"/>
      <c r="AT82" s="8"/>
      <c r="AU82" s="8"/>
      <c r="AV82" s="8"/>
      <c r="AW82" s="8"/>
      <c r="AX82" s="8"/>
      <c r="AY82" s="8"/>
      <c r="AZ82" s="8"/>
      <c r="BA82" s="8"/>
      <c r="BB82" s="8"/>
      <c r="BC82" s="8"/>
      <c r="BD82" s="8"/>
    </row>
    <row r="83" spans="1:56" ht="35.1" hidden="1" customHeight="1" x14ac:dyDescent="0.45">
      <c r="A83" s="33" t="str">
        <f>+IFERROR(VLOOKUP(#REF!&amp;"-"&amp;ROW()-108,[2]ワークシート!$C$2:$BW$498,9,0),"")</f>
        <v/>
      </c>
      <c r="B83" s="34"/>
      <c r="C83" s="35" t="str">
        <f>+IFERROR(IF(VLOOKUP(#REF!&amp;"-"&amp;ROW()-108,[2]ワークシート!$C$2:$BW$498,10,0) = "","",VLOOKUP(#REF!&amp;"-"&amp;ROW()-108,[2]ワークシート!$C$2:$BW$498,10,0)),"")</f>
        <v/>
      </c>
      <c r="D83" s="34"/>
      <c r="E83" s="33" t="str">
        <f>+IFERROR(VLOOKUP(#REF!&amp;"-"&amp;ROW()-108,[2]ワークシート!$C$2:$BW$498,11,0),"")</f>
        <v/>
      </c>
      <c r="F83" s="34"/>
      <c r="G83" s="10" t="str">
        <f>+IFERROR(VLOOKUP(#REF!&amp;"-"&amp;ROW()-108,[2]ワークシート!$C$2:$BW$498,12,0),"")</f>
        <v/>
      </c>
      <c r="H8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3" s="37"/>
      <c r="J83" s="33" t="str">
        <f>+IFERROR(VLOOKUP(#REF!&amp;"-"&amp;ROW()-108,[2]ワークシート!$C$2:$BW$498,19,0),"")</f>
        <v/>
      </c>
      <c r="K83" s="35"/>
      <c r="L83" s="34"/>
      <c r="M83" s="38" t="str">
        <f>+IFERROR(VLOOKUP(#REF!&amp;"-"&amp;ROW()-108,[2]ワークシート!$C$2:$BW$498,24,0),"")</f>
        <v/>
      </c>
      <c r="N83" s="39"/>
      <c r="O83" s="40" t="str">
        <f>+IFERROR(VLOOKUP(#REF!&amp;"-"&amp;ROW()-108,[2]ワークシート!$C$2:$BW$498,25,0),"")</f>
        <v/>
      </c>
      <c r="P83" s="40"/>
      <c r="Q83" s="41" t="str">
        <f>+IFERROR(VLOOKUP(#REF!&amp;"-"&amp;ROW()-108,[2]ワークシート!$C$2:$BW$498,55,0),"")</f>
        <v/>
      </c>
      <c r="R83" s="41"/>
      <c r="S83" s="41"/>
      <c r="T83" s="40" t="str">
        <f>+IFERROR(VLOOKUP(#REF!&amp;"-"&amp;ROW()-108,[2]ワークシート!$C$2:$BW$498,60,0),"")</f>
        <v/>
      </c>
      <c r="U83" s="40"/>
      <c r="V83" s="40" t="str">
        <f>+IFERROR(VLOOKUP(#REF!&amp;"-"&amp;ROW()-108,[2]ワークシート!$C$2:$BW$498,61,0),"")</f>
        <v/>
      </c>
      <c r="W83" s="40"/>
      <c r="X83" s="40"/>
      <c r="Y83" s="31" t="str">
        <f t="shared" si="0"/>
        <v/>
      </c>
      <c r="Z83" s="31"/>
      <c r="AA83" s="32" t="str">
        <f>+IFERROR(IF(VLOOKUP(#REF!&amp;"-"&amp;ROW()-108,[2]ワークシート!$C$2:$BW$498,13,0)="","",VLOOKUP(#REF!&amp;"-"&amp;ROW()-108,[2]ワークシート!$C$2:$BW$498,13,0)),"")</f>
        <v/>
      </c>
      <c r="AB83" s="32"/>
      <c r="AC83" s="32" t="str">
        <f>+IFERROR(VLOOKUP(#REF!&amp;"-"&amp;ROW()-108,[2]ワークシート!$C$2:$BW$498,30,0),"")</f>
        <v/>
      </c>
      <c r="AD83" s="32"/>
      <c r="AE83" s="31" t="str">
        <f t="shared" si="1"/>
        <v/>
      </c>
      <c r="AF83" s="31"/>
      <c r="AG83" s="10"/>
      <c r="AH83" s="10"/>
      <c r="AI83" s="9" t="str">
        <f>+IFERROR(IF(VLOOKUP(#REF!&amp;"-"&amp;ROW()-108,[2]ワークシート!$C$2:$BW$498,31,0)="","",VLOOKUP(#REF!&amp;"-"&amp;ROW()-108,[2]ワークシート!$C$2:$BW$498,31,0)),"")</f>
        <v/>
      </c>
      <c r="AJ83" s="8"/>
      <c r="AK83" s="8"/>
      <c r="AL83" s="8"/>
      <c r="AM83" s="8"/>
      <c r="AN83" s="8"/>
      <c r="AO83" s="8"/>
      <c r="AP83" s="8"/>
      <c r="AQ83" s="8"/>
      <c r="AR83" s="8"/>
      <c r="AS83" s="8"/>
      <c r="AT83" s="8"/>
      <c r="AU83" s="8"/>
      <c r="AV83" s="8"/>
      <c r="AW83" s="8"/>
      <c r="AX83" s="8"/>
      <c r="AY83" s="8"/>
      <c r="AZ83" s="8"/>
      <c r="BA83" s="8"/>
      <c r="BB83" s="8"/>
      <c r="BC83" s="8"/>
      <c r="BD83" s="8"/>
    </row>
    <row r="84" spans="1:56" ht="35.1" hidden="1" customHeight="1" x14ac:dyDescent="0.45">
      <c r="A84" s="33" t="str">
        <f>+IFERROR(VLOOKUP(#REF!&amp;"-"&amp;ROW()-108,[2]ワークシート!$C$2:$BW$498,9,0),"")</f>
        <v/>
      </c>
      <c r="B84" s="34"/>
      <c r="C84" s="35" t="str">
        <f>+IFERROR(IF(VLOOKUP(#REF!&amp;"-"&amp;ROW()-108,[2]ワークシート!$C$2:$BW$498,10,0) = "","",VLOOKUP(#REF!&amp;"-"&amp;ROW()-108,[2]ワークシート!$C$2:$BW$498,10,0)),"")</f>
        <v/>
      </c>
      <c r="D84" s="34"/>
      <c r="E84" s="33" t="str">
        <f>+IFERROR(VLOOKUP(#REF!&amp;"-"&amp;ROW()-108,[2]ワークシート!$C$2:$BW$498,11,0),"")</f>
        <v/>
      </c>
      <c r="F84" s="34"/>
      <c r="G84" s="10" t="str">
        <f>+IFERROR(VLOOKUP(#REF!&amp;"-"&amp;ROW()-108,[2]ワークシート!$C$2:$BW$498,12,0),"")</f>
        <v/>
      </c>
      <c r="H8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4" s="37"/>
      <c r="J84" s="33" t="str">
        <f>+IFERROR(VLOOKUP(#REF!&amp;"-"&amp;ROW()-108,[2]ワークシート!$C$2:$BW$498,19,0),"")</f>
        <v/>
      </c>
      <c r="K84" s="35"/>
      <c r="L84" s="34"/>
      <c r="M84" s="38" t="str">
        <f>+IFERROR(VLOOKUP(#REF!&amp;"-"&amp;ROW()-108,[2]ワークシート!$C$2:$BW$498,24,0),"")</f>
        <v/>
      </c>
      <c r="N84" s="39"/>
      <c r="O84" s="40" t="str">
        <f>+IFERROR(VLOOKUP(#REF!&amp;"-"&amp;ROW()-108,[2]ワークシート!$C$2:$BW$498,25,0),"")</f>
        <v/>
      </c>
      <c r="P84" s="40"/>
      <c r="Q84" s="41" t="str">
        <f>+IFERROR(VLOOKUP(#REF!&amp;"-"&amp;ROW()-108,[2]ワークシート!$C$2:$BW$498,55,0),"")</f>
        <v/>
      </c>
      <c r="R84" s="41"/>
      <c r="S84" s="41"/>
      <c r="T84" s="40" t="str">
        <f>+IFERROR(VLOOKUP(#REF!&amp;"-"&amp;ROW()-108,[2]ワークシート!$C$2:$BW$498,60,0),"")</f>
        <v/>
      </c>
      <c r="U84" s="40"/>
      <c r="V84" s="40" t="str">
        <f>+IFERROR(VLOOKUP(#REF!&amp;"-"&amp;ROW()-108,[2]ワークシート!$C$2:$BW$498,61,0),"")</f>
        <v/>
      </c>
      <c r="W84" s="40"/>
      <c r="X84" s="40"/>
      <c r="Y84" s="31" t="str">
        <f t="shared" si="0"/>
        <v/>
      </c>
      <c r="Z84" s="31"/>
      <c r="AA84" s="32" t="str">
        <f>+IFERROR(IF(VLOOKUP(#REF!&amp;"-"&amp;ROW()-108,[2]ワークシート!$C$2:$BW$498,13,0)="","",VLOOKUP(#REF!&amp;"-"&amp;ROW()-108,[2]ワークシート!$C$2:$BW$498,13,0)),"")</f>
        <v/>
      </c>
      <c r="AB84" s="32"/>
      <c r="AC84" s="32" t="str">
        <f>+IFERROR(VLOOKUP(#REF!&amp;"-"&amp;ROW()-108,[2]ワークシート!$C$2:$BW$498,30,0),"")</f>
        <v/>
      </c>
      <c r="AD84" s="32"/>
      <c r="AE84" s="31" t="str">
        <f t="shared" si="1"/>
        <v/>
      </c>
      <c r="AF84" s="31"/>
      <c r="AG84" s="10"/>
      <c r="AH84" s="10"/>
      <c r="AI84" s="9" t="str">
        <f>+IFERROR(IF(VLOOKUP(#REF!&amp;"-"&amp;ROW()-108,[2]ワークシート!$C$2:$BW$498,31,0)="","",VLOOKUP(#REF!&amp;"-"&amp;ROW()-108,[2]ワークシート!$C$2:$BW$498,31,0)),"")</f>
        <v/>
      </c>
      <c r="AJ84" s="8"/>
      <c r="AK84" s="8"/>
      <c r="AL84" s="8"/>
      <c r="AM84" s="8"/>
      <c r="AN84" s="8"/>
      <c r="AO84" s="8"/>
      <c r="AP84" s="8"/>
      <c r="AQ84" s="8"/>
      <c r="AR84" s="8"/>
      <c r="AS84" s="8"/>
      <c r="AT84" s="8"/>
      <c r="AU84" s="8"/>
      <c r="AV84" s="8"/>
      <c r="AW84" s="8"/>
      <c r="AX84" s="8"/>
      <c r="AY84" s="8"/>
      <c r="AZ84" s="8"/>
      <c r="BA84" s="8"/>
      <c r="BB84" s="8"/>
      <c r="BC84" s="8"/>
      <c r="BD84" s="8"/>
    </row>
    <row r="85" spans="1:56" ht="35.1" hidden="1" customHeight="1" x14ac:dyDescent="0.45">
      <c r="A85" s="33" t="str">
        <f>+IFERROR(VLOOKUP(#REF!&amp;"-"&amp;ROW()-108,[2]ワークシート!$C$2:$BW$498,9,0),"")</f>
        <v/>
      </c>
      <c r="B85" s="34"/>
      <c r="C85" s="35" t="str">
        <f>+IFERROR(IF(VLOOKUP(#REF!&amp;"-"&amp;ROW()-108,[2]ワークシート!$C$2:$BW$498,10,0) = "","",VLOOKUP(#REF!&amp;"-"&amp;ROW()-108,[2]ワークシート!$C$2:$BW$498,10,0)),"")</f>
        <v/>
      </c>
      <c r="D85" s="34"/>
      <c r="E85" s="33" t="str">
        <f>+IFERROR(VLOOKUP(#REF!&amp;"-"&amp;ROW()-108,[2]ワークシート!$C$2:$BW$498,11,0),"")</f>
        <v/>
      </c>
      <c r="F85" s="34"/>
      <c r="G85" s="10" t="str">
        <f>+IFERROR(VLOOKUP(#REF!&amp;"-"&amp;ROW()-108,[2]ワークシート!$C$2:$BW$498,12,0),"")</f>
        <v/>
      </c>
      <c r="H8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5" s="37"/>
      <c r="J85" s="33" t="str">
        <f>+IFERROR(VLOOKUP(#REF!&amp;"-"&amp;ROW()-108,[2]ワークシート!$C$2:$BW$498,19,0),"")</f>
        <v/>
      </c>
      <c r="K85" s="35"/>
      <c r="L85" s="34"/>
      <c r="M85" s="38" t="str">
        <f>+IFERROR(VLOOKUP(#REF!&amp;"-"&amp;ROW()-108,[2]ワークシート!$C$2:$BW$498,24,0),"")</f>
        <v/>
      </c>
      <c r="N85" s="39"/>
      <c r="O85" s="40" t="str">
        <f>+IFERROR(VLOOKUP(#REF!&amp;"-"&amp;ROW()-108,[2]ワークシート!$C$2:$BW$498,25,0),"")</f>
        <v/>
      </c>
      <c r="P85" s="40"/>
      <c r="Q85" s="41" t="str">
        <f>+IFERROR(VLOOKUP(#REF!&amp;"-"&amp;ROW()-108,[2]ワークシート!$C$2:$BW$498,55,0),"")</f>
        <v/>
      </c>
      <c r="R85" s="41"/>
      <c r="S85" s="41"/>
      <c r="T85" s="40" t="str">
        <f>+IFERROR(VLOOKUP(#REF!&amp;"-"&amp;ROW()-108,[2]ワークシート!$C$2:$BW$498,60,0),"")</f>
        <v/>
      </c>
      <c r="U85" s="40"/>
      <c r="V85" s="40" t="str">
        <f>+IFERROR(VLOOKUP(#REF!&amp;"-"&amp;ROW()-108,[2]ワークシート!$C$2:$BW$498,61,0),"")</f>
        <v/>
      </c>
      <c r="W85" s="40"/>
      <c r="X85" s="40"/>
      <c r="Y85" s="31" t="str">
        <f t="shared" si="0"/>
        <v/>
      </c>
      <c r="Z85" s="31"/>
      <c r="AA85" s="32" t="str">
        <f>+IFERROR(IF(VLOOKUP(#REF!&amp;"-"&amp;ROW()-108,[2]ワークシート!$C$2:$BW$498,13,0)="","",VLOOKUP(#REF!&amp;"-"&amp;ROW()-108,[2]ワークシート!$C$2:$BW$498,13,0)),"")</f>
        <v/>
      </c>
      <c r="AB85" s="32"/>
      <c r="AC85" s="32" t="str">
        <f>+IFERROR(VLOOKUP(#REF!&amp;"-"&amp;ROW()-108,[2]ワークシート!$C$2:$BW$498,30,0),"")</f>
        <v/>
      </c>
      <c r="AD85" s="32"/>
      <c r="AE85" s="31" t="str">
        <f t="shared" si="1"/>
        <v/>
      </c>
      <c r="AF85" s="31"/>
      <c r="AG85" s="10"/>
      <c r="AH85" s="10"/>
      <c r="AI85" s="9" t="str">
        <f>+IFERROR(IF(VLOOKUP(#REF!&amp;"-"&amp;ROW()-108,[2]ワークシート!$C$2:$BW$498,31,0)="","",VLOOKUP(#REF!&amp;"-"&amp;ROW()-108,[2]ワークシート!$C$2:$BW$498,31,0)),"")</f>
        <v/>
      </c>
      <c r="AJ85" s="8"/>
      <c r="AK85" s="8"/>
      <c r="AL85" s="8"/>
      <c r="AM85" s="8"/>
      <c r="AN85" s="8"/>
      <c r="AO85" s="8"/>
      <c r="AP85" s="8"/>
      <c r="AQ85" s="8"/>
      <c r="AR85" s="8"/>
      <c r="AS85" s="8"/>
      <c r="AT85" s="8"/>
      <c r="AU85" s="8"/>
      <c r="AV85" s="8"/>
      <c r="AW85" s="8"/>
      <c r="AX85" s="8"/>
      <c r="AY85" s="8"/>
      <c r="AZ85" s="8"/>
      <c r="BA85" s="8"/>
      <c r="BB85" s="8"/>
      <c r="BC85" s="8"/>
      <c r="BD85" s="8"/>
    </row>
    <row r="86" spans="1:56" ht="35.1" hidden="1" customHeight="1" x14ac:dyDescent="0.45">
      <c r="A86" s="33" t="str">
        <f>+IFERROR(VLOOKUP(#REF!&amp;"-"&amp;ROW()-108,[2]ワークシート!$C$2:$BW$498,9,0),"")</f>
        <v/>
      </c>
      <c r="B86" s="34"/>
      <c r="C86" s="35" t="str">
        <f>+IFERROR(IF(VLOOKUP(#REF!&amp;"-"&amp;ROW()-108,[2]ワークシート!$C$2:$BW$498,10,0) = "","",VLOOKUP(#REF!&amp;"-"&amp;ROW()-108,[2]ワークシート!$C$2:$BW$498,10,0)),"")</f>
        <v/>
      </c>
      <c r="D86" s="34"/>
      <c r="E86" s="33" t="str">
        <f>+IFERROR(VLOOKUP(#REF!&amp;"-"&amp;ROW()-108,[2]ワークシート!$C$2:$BW$498,11,0),"")</f>
        <v/>
      </c>
      <c r="F86" s="34"/>
      <c r="G86" s="10" t="str">
        <f>+IFERROR(VLOOKUP(#REF!&amp;"-"&amp;ROW()-108,[2]ワークシート!$C$2:$BW$498,12,0),"")</f>
        <v/>
      </c>
      <c r="H8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6" s="37"/>
      <c r="J86" s="33" t="str">
        <f>+IFERROR(VLOOKUP(#REF!&amp;"-"&amp;ROW()-108,[2]ワークシート!$C$2:$BW$498,19,0),"")</f>
        <v/>
      </c>
      <c r="K86" s="35"/>
      <c r="L86" s="34"/>
      <c r="M86" s="38" t="str">
        <f>+IFERROR(VLOOKUP(#REF!&amp;"-"&amp;ROW()-108,[2]ワークシート!$C$2:$BW$498,24,0),"")</f>
        <v/>
      </c>
      <c r="N86" s="39"/>
      <c r="O86" s="40" t="str">
        <f>+IFERROR(VLOOKUP(#REF!&amp;"-"&amp;ROW()-108,[2]ワークシート!$C$2:$BW$498,25,0),"")</f>
        <v/>
      </c>
      <c r="P86" s="40"/>
      <c r="Q86" s="41" t="str">
        <f>+IFERROR(VLOOKUP(#REF!&amp;"-"&amp;ROW()-108,[2]ワークシート!$C$2:$BW$498,55,0),"")</f>
        <v/>
      </c>
      <c r="R86" s="41"/>
      <c r="S86" s="41"/>
      <c r="T86" s="40" t="str">
        <f>+IFERROR(VLOOKUP(#REF!&amp;"-"&amp;ROW()-108,[2]ワークシート!$C$2:$BW$498,60,0),"")</f>
        <v/>
      </c>
      <c r="U86" s="40"/>
      <c r="V86" s="40" t="str">
        <f>+IFERROR(VLOOKUP(#REF!&amp;"-"&amp;ROW()-108,[2]ワークシート!$C$2:$BW$498,61,0),"")</f>
        <v/>
      </c>
      <c r="W86" s="40"/>
      <c r="X86" s="40"/>
      <c r="Y86" s="31" t="str">
        <f t="shared" si="0"/>
        <v/>
      </c>
      <c r="Z86" s="31"/>
      <c r="AA86" s="32" t="str">
        <f>+IFERROR(IF(VLOOKUP(#REF!&amp;"-"&amp;ROW()-108,[2]ワークシート!$C$2:$BW$498,13,0)="","",VLOOKUP(#REF!&amp;"-"&amp;ROW()-108,[2]ワークシート!$C$2:$BW$498,13,0)),"")</f>
        <v/>
      </c>
      <c r="AB86" s="32"/>
      <c r="AC86" s="32" t="str">
        <f>+IFERROR(VLOOKUP(#REF!&amp;"-"&amp;ROW()-108,[2]ワークシート!$C$2:$BW$498,30,0),"")</f>
        <v/>
      </c>
      <c r="AD86" s="32"/>
      <c r="AE86" s="31" t="str">
        <f t="shared" si="1"/>
        <v/>
      </c>
      <c r="AF86" s="31"/>
      <c r="AG86" s="10"/>
      <c r="AH86" s="10"/>
      <c r="AI86" s="9" t="str">
        <f>+IFERROR(IF(VLOOKUP(#REF!&amp;"-"&amp;ROW()-108,[2]ワークシート!$C$2:$BW$498,31,0)="","",VLOOKUP(#REF!&amp;"-"&amp;ROW()-108,[2]ワークシート!$C$2:$BW$498,31,0)),"")</f>
        <v/>
      </c>
      <c r="AJ86" s="8"/>
      <c r="AK86" s="8"/>
      <c r="AL86" s="8"/>
      <c r="AM86" s="8"/>
      <c r="AN86" s="8"/>
      <c r="AO86" s="8"/>
      <c r="AP86" s="8"/>
      <c r="AQ86" s="8"/>
      <c r="AR86" s="8"/>
      <c r="AS86" s="8"/>
      <c r="AT86" s="8"/>
      <c r="AU86" s="8"/>
      <c r="AV86" s="8"/>
      <c r="AW86" s="8"/>
      <c r="AX86" s="8"/>
      <c r="AY86" s="8"/>
      <c r="AZ86" s="8"/>
      <c r="BA86" s="8"/>
      <c r="BB86" s="8"/>
      <c r="BC86" s="8"/>
      <c r="BD86" s="8"/>
    </row>
    <row r="87" spans="1:56" ht="35.1" hidden="1" customHeight="1" x14ac:dyDescent="0.45">
      <c r="A87" s="33" t="str">
        <f>+IFERROR(VLOOKUP(#REF!&amp;"-"&amp;ROW()-108,[2]ワークシート!$C$2:$BW$498,9,0),"")</f>
        <v/>
      </c>
      <c r="B87" s="34"/>
      <c r="C87" s="35" t="str">
        <f>+IFERROR(IF(VLOOKUP(#REF!&amp;"-"&amp;ROW()-108,[2]ワークシート!$C$2:$BW$498,10,0) = "","",VLOOKUP(#REF!&amp;"-"&amp;ROW()-108,[2]ワークシート!$C$2:$BW$498,10,0)),"")</f>
        <v/>
      </c>
      <c r="D87" s="34"/>
      <c r="E87" s="33" t="str">
        <f>+IFERROR(VLOOKUP(#REF!&amp;"-"&amp;ROW()-108,[2]ワークシート!$C$2:$BW$498,11,0),"")</f>
        <v/>
      </c>
      <c r="F87" s="34"/>
      <c r="G87" s="10" t="str">
        <f>+IFERROR(VLOOKUP(#REF!&amp;"-"&amp;ROW()-108,[2]ワークシート!$C$2:$BW$498,12,0),"")</f>
        <v/>
      </c>
      <c r="H8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7" s="37"/>
      <c r="J87" s="33" t="str">
        <f>+IFERROR(VLOOKUP(#REF!&amp;"-"&amp;ROW()-108,[2]ワークシート!$C$2:$BW$498,19,0),"")</f>
        <v/>
      </c>
      <c r="K87" s="35"/>
      <c r="L87" s="34"/>
      <c r="M87" s="38" t="str">
        <f>+IFERROR(VLOOKUP(#REF!&amp;"-"&amp;ROW()-108,[2]ワークシート!$C$2:$BW$498,24,0),"")</f>
        <v/>
      </c>
      <c r="N87" s="39"/>
      <c r="O87" s="40" t="str">
        <f>+IFERROR(VLOOKUP(#REF!&amp;"-"&amp;ROW()-108,[2]ワークシート!$C$2:$BW$498,25,0),"")</f>
        <v/>
      </c>
      <c r="P87" s="40"/>
      <c r="Q87" s="41" t="str">
        <f>+IFERROR(VLOOKUP(#REF!&amp;"-"&amp;ROW()-108,[2]ワークシート!$C$2:$BW$498,55,0),"")</f>
        <v/>
      </c>
      <c r="R87" s="41"/>
      <c r="S87" s="41"/>
      <c r="T87" s="40" t="str">
        <f>+IFERROR(VLOOKUP(#REF!&amp;"-"&amp;ROW()-108,[2]ワークシート!$C$2:$BW$498,60,0),"")</f>
        <v/>
      </c>
      <c r="U87" s="40"/>
      <c r="V87" s="40" t="str">
        <f>+IFERROR(VLOOKUP(#REF!&amp;"-"&amp;ROW()-108,[2]ワークシート!$C$2:$BW$498,61,0),"")</f>
        <v/>
      </c>
      <c r="W87" s="40"/>
      <c r="X87" s="40"/>
      <c r="Y87" s="31" t="str">
        <f t="shared" si="0"/>
        <v/>
      </c>
      <c r="Z87" s="31"/>
      <c r="AA87" s="32" t="str">
        <f>+IFERROR(IF(VLOOKUP(#REF!&amp;"-"&amp;ROW()-108,[2]ワークシート!$C$2:$BW$498,13,0)="","",VLOOKUP(#REF!&amp;"-"&amp;ROW()-108,[2]ワークシート!$C$2:$BW$498,13,0)),"")</f>
        <v/>
      </c>
      <c r="AB87" s="32"/>
      <c r="AC87" s="32" t="str">
        <f>+IFERROR(VLOOKUP(#REF!&amp;"-"&amp;ROW()-108,[2]ワークシート!$C$2:$BW$498,30,0),"")</f>
        <v/>
      </c>
      <c r="AD87" s="32"/>
      <c r="AE87" s="31" t="str">
        <f t="shared" si="1"/>
        <v/>
      </c>
      <c r="AF87" s="31"/>
      <c r="AG87" s="10"/>
      <c r="AH87" s="10"/>
      <c r="AI87" s="9" t="str">
        <f>+IFERROR(IF(VLOOKUP(#REF!&amp;"-"&amp;ROW()-108,[2]ワークシート!$C$2:$BW$498,31,0)="","",VLOOKUP(#REF!&amp;"-"&amp;ROW()-108,[2]ワークシート!$C$2:$BW$498,31,0)),"")</f>
        <v/>
      </c>
      <c r="AJ87" s="8"/>
      <c r="AK87" s="8"/>
      <c r="AL87" s="8"/>
      <c r="AM87" s="8"/>
      <c r="AN87" s="8"/>
      <c r="AO87" s="8"/>
      <c r="AP87" s="8"/>
      <c r="AQ87" s="8"/>
      <c r="AR87" s="8"/>
      <c r="AS87" s="8"/>
      <c r="AT87" s="8"/>
      <c r="AU87" s="8"/>
      <c r="AV87" s="8"/>
      <c r="AW87" s="8"/>
      <c r="AX87" s="8"/>
      <c r="AY87" s="8"/>
      <c r="AZ87" s="8"/>
      <c r="BA87" s="8"/>
      <c r="BB87" s="8"/>
      <c r="BC87" s="8"/>
      <c r="BD87" s="8"/>
    </row>
    <row r="88" spans="1:56" ht="35.1" hidden="1" customHeight="1" x14ac:dyDescent="0.45">
      <c r="A88" s="33" t="str">
        <f>+IFERROR(VLOOKUP(#REF!&amp;"-"&amp;ROW()-108,[2]ワークシート!$C$2:$BW$498,9,0),"")</f>
        <v/>
      </c>
      <c r="B88" s="34"/>
      <c r="C88" s="35" t="str">
        <f>+IFERROR(IF(VLOOKUP(#REF!&amp;"-"&amp;ROW()-108,[2]ワークシート!$C$2:$BW$498,10,0) = "","",VLOOKUP(#REF!&amp;"-"&amp;ROW()-108,[2]ワークシート!$C$2:$BW$498,10,0)),"")</f>
        <v/>
      </c>
      <c r="D88" s="34"/>
      <c r="E88" s="33" t="str">
        <f>+IFERROR(VLOOKUP(#REF!&amp;"-"&amp;ROW()-108,[2]ワークシート!$C$2:$BW$498,11,0),"")</f>
        <v/>
      </c>
      <c r="F88" s="34"/>
      <c r="G88" s="10" t="str">
        <f>+IFERROR(VLOOKUP(#REF!&amp;"-"&amp;ROW()-108,[2]ワークシート!$C$2:$BW$498,12,0),"")</f>
        <v/>
      </c>
      <c r="H8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8" s="37"/>
      <c r="J88" s="33" t="str">
        <f>+IFERROR(VLOOKUP(#REF!&amp;"-"&amp;ROW()-108,[2]ワークシート!$C$2:$BW$498,19,0),"")</f>
        <v/>
      </c>
      <c r="K88" s="35"/>
      <c r="L88" s="34"/>
      <c r="M88" s="38" t="str">
        <f>+IFERROR(VLOOKUP(#REF!&amp;"-"&amp;ROW()-108,[2]ワークシート!$C$2:$BW$498,24,0),"")</f>
        <v/>
      </c>
      <c r="N88" s="39"/>
      <c r="O88" s="40" t="str">
        <f>+IFERROR(VLOOKUP(#REF!&amp;"-"&amp;ROW()-108,[2]ワークシート!$C$2:$BW$498,25,0),"")</f>
        <v/>
      </c>
      <c r="P88" s="40"/>
      <c r="Q88" s="41" t="str">
        <f>+IFERROR(VLOOKUP(#REF!&amp;"-"&amp;ROW()-108,[2]ワークシート!$C$2:$BW$498,55,0),"")</f>
        <v/>
      </c>
      <c r="R88" s="41"/>
      <c r="S88" s="41"/>
      <c r="T88" s="40" t="str">
        <f>+IFERROR(VLOOKUP(#REF!&amp;"-"&amp;ROW()-108,[2]ワークシート!$C$2:$BW$498,60,0),"")</f>
        <v/>
      </c>
      <c r="U88" s="40"/>
      <c r="V88" s="40" t="str">
        <f>+IFERROR(VLOOKUP(#REF!&amp;"-"&amp;ROW()-108,[2]ワークシート!$C$2:$BW$498,61,0),"")</f>
        <v/>
      </c>
      <c r="W88" s="40"/>
      <c r="X88" s="40"/>
      <c r="Y88" s="31" t="str">
        <f t="shared" si="0"/>
        <v/>
      </c>
      <c r="Z88" s="31"/>
      <c r="AA88" s="32" t="str">
        <f>+IFERROR(IF(VLOOKUP(#REF!&amp;"-"&amp;ROW()-108,[2]ワークシート!$C$2:$BW$498,13,0)="","",VLOOKUP(#REF!&amp;"-"&amp;ROW()-108,[2]ワークシート!$C$2:$BW$498,13,0)),"")</f>
        <v/>
      </c>
      <c r="AB88" s="32"/>
      <c r="AC88" s="32" t="str">
        <f>+IFERROR(VLOOKUP(#REF!&amp;"-"&amp;ROW()-108,[2]ワークシート!$C$2:$BW$498,30,0),"")</f>
        <v/>
      </c>
      <c r="AD88" s="32"/>
      <c r="AE88" s="31" t="str">
        <f t="shared" si="1"/>
        <v/>
      </c>
      <c r="AF88" s="31"/>
      <c r="AG88" s="10"/>
      <c r="AH88" s="10"/>
      <c r="AI88" s="9" t="str">
        <f>+IFERROR(IF(VLOOKUP(#REF!&amp;"-"&amp;ROW()-108,[2]ワークシート!$C$2:$BW$498,31,0)="","",VLOOKUP(#REF!&amp;"-"&amp;ROW()-108,[2]ワークシート!$C$2:$BW$498,31,0)),"")</f>
        <v/>
      </c>
      <c r="AJ88" s="8"/>
      <c r="AK88" s="8"/>
      <c r="AL88" s="8"/>
      <c r="AM88" s="8"/>
      <c r="AN88" s="8"/>
      <c r="AO88" s="8"/>
      <c r="AP88" s="8"/>
      <c r="AQ88" s="8"/>
      <c r="AR88" s="8"/>
      <c r="AS88" s="8"/>
      <c r="AT88" s="8"/>
      <c r="AU88" s="8"/>
      <c r="AV88" s="8"/>
      <c r="AW88" s="8"/>
      <c r="AX88" s="8"/>
      <c r="AY88" s="8"/>
      <c r="AZ88" s="8"/>
      <c r="BA88" s="8"/>
      <c r="BB88" s="8"/>
      <c r="BC88" s="8"/>
      <c r="BD88" s="8"/>
    </row>
    <row r="89" spans="1:56" ht="35.1" hidden="1" customHeight="1" x14ac:dyDescent="0.45">
      <c r="A89" s="33" t="str">
        <f>+IFERROR(VLOOKUP(#REF!&amp;"-"&amp;ROW()-108,[2]ワークシート!$C$2:$BW$498,9,0),"")</f>
        <v/>
      </c>
      <c r="B89" s="34"/>
      <c r="C89" s="35" t="str">
        <f>+IFERROR(IF(VLOOKUP(#REF!&amp;"-"&amp;ROW()-108,[2]ワークシート!$C$2:$BW$498,10,0) = "","",VLOOKUP(#REF!&amp;"-"&amp;ROW()-108,[2]ワークシート!$C$2:$BW$498,10,0)),"")</f>
        <v/>
      </c>
      <c r="D89" s="34"/>
      <c r="E89" s="33" t="str">
        <f>+IFERROR(VLOOKUP(#REF!&amp;"-"&amp;ROW()-108,[2]ワークシート!$C$2:$BW$498,11,0),"")</f>
        <v/>
      </c>
      <c r="F89" s="34"/>
      <c r="G89" s="10" t="str">
        <f>+IFERROR(VLOOKUP(#REF!&amp;"-"&amp;ROW()-108,[2]ワークシート!$C$2:$BW$498,12,0),"")</f>
        <v/>
      </c>
      <c r="H8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89" s="37"/>
      <c r="J89" s="33" t="str">
        <f>+IFERROR(VLOOKUP(#REF!&amp;"-"&amp;ROW()-108,[2]ワークシート!$C$2:$BW$498,19,0),"")</f>
        <v/>
      </c>
      <c r="K89" s="35"/>
      <c r="L89" s="34"/>
      <c r="M89" s="38" t="str">
        <f>+IFERROR(VLOOKUP(#REF!&amp;"-"&amp;ROW()-108,[2]ワークシート!$C$2:$BW$498,24,0),"")</f>
        <v/>
      </c>
      <c r="N89" s="39"/>
      <c r="O89" s="40" t="str">
        <f>+IFERROR(VLOOKUP(#REF!&amp;"-"&amp;ROW()-108,[2]ワークシート!$C$2:$BW$498,25,0),"")</f>
        <v/>
      </c>
      <c r="P89" s="40"/>
      <c r="Q89" s="41" t="str">
        <f>+IFERROR(VLOOKUP(#REF!&amp;"-"&amp;ROW()-108,[2]ワークシート!$C$2:$BW$498,55,0),"")</f>
        <v/>
      </c>
      <c r="R89" s="41"/>
      <c r="S89" s="41"/>
      <c r="T89" s="40" t="str">
        <f>+IFERROR(VLOOKUP(#REF!&amp;"-"&amp;ROW()-108,[2]ワークシート!$C$2:$BW$498,60,0),"")</f>
        <v/>
      </c>
      <c r="U89" s="40"/>
      <c r="V89" s="40" t="str">
        <f>+IFERROR(VLOOKUP(#REF!&amp;"-"&amp;ROW()-108,[2]ワークシート!$C$2:$BW$498,61,0),"")</f>
        <v/>
      </c>
      <c r="W89" s="40"/>
      <c r="X89" s="40"/>
      <c r="Y89" s="31" t="str">
        <f t="shared" si="0"/>
        <v/>
      </c>
      <c r="Z89" s="31"/>
      <c r="AA89" s="32" t="str">
        <f>+IFERROR(IF(VLOOKUP(#REF!&amp;"-"&amp;ROW()-108,[2]ワークシート!$C$2:$BW$498,13,0)="","",VLOOKUP(#REF!&amp;"-"&amp;ROW()-108,[2]ワークシート!$C$2:$BW$498,13,0)),"")</f>
        <v/>
      </c>
      <c r="AB89" s="32"/>
      <c r="AC89" s="32" t="str">
        <f>+IFERROR(VLOOKUP(#REF!&amp;"-"&amp;ROW()-108,[2]ワークシート!$C$2:$BW$498,30,0),"")</f>
        <v/>
      </c>
      <c r="AD89" s="32"/>
      <c r="AE89" s="31" t="str">
        <f t="shared" si="1"/>
        <v/>
      </c>
      <c r="AF89" s="31"/>
      <c r="AG89" s="10"/>
      <c r="AH89" s="10"/>
      <c r="AI89" s="9" t="str">
        <f>+IFERROR(IF(VLOOKUP(#REF!&amp;"-"&amp;ROW()-108,[2]ワークシート!$C$2:$BW$498,31,0)="","",VLOOKUP(#REF!&amp;"-"&amp;ROW()-108,[2]ワークシート!$C$2:$BW$498,31,0)),"")</f>
        <v/>
      </c>
      <c r="AJ89" s="8"/>
      <c r="AK89" s="8"/>
      <c r="AL89" s="8"/>
      <c r="AM89" s="8"/>
      <c r="AN89" s="8"/>
      <c r="AO89" s="8"/>
      <c r="AP89" s="8"/>
      <c r="AQ89" s="8"/>
      <c r="AR89" s="8"/>
      <c r="AS89" s="8"/>
      <c r="AT89" s="8"/>
      <c r="AU89" s="8"/>
      <c r="AV89" s="8"/>
      <c r="AW89" s="8"/>
      <c r="AX89" s="8"/>
      <c r="AY89" s="8"/>
      <c r="AZ89" s="8"/>
      <c r="BA89" s="8"/>
      <c r="BB89" s="8"/>
      <c r="BC89" s="8"/>
      <c r="BD89" s="8"/>
    </row>
    <row r="90" spans="1:56" ht="35.1" hidden="1" customHeight="1" x14ac:dyDescent="0.45">
      <c r="A90" s="33" t="str">
        <f>+IFERROR(VLOOKUP(#REF!&amp;"-"&amp;ROW()-108,[2]ワークシート!$C$2:$BW$498,9,0),"")</f>
        <v/>
      </c>
      <c r="B90" s="34"/>
      <c r="C90" s="35" t="str">
        <f>+IFERROR(IF(VLOOKUP(#REF!&amp;"-"&amp;ROW()-108,[2]ワークシート!$C$2:$BW$498,10,0) = "","",VLOOKUP(#REF!&amp;"-"&amp;ROW()-108,[2]ワークシート!$C$2:$BW$498,10,0)),"")</f>
        <v/>
      </c>
      <c r="D90" s="34"/>
      <c r="E90" s="33" t="str">
        <f>+IFERROR(VLOOKUP(#REF!&amp;"-"&amp;ROW()-108,[2]ワークシート!$C$2:$BW$498,11,0),"")</f>
        <v/>
      </c>
      <c r="F90" s="34"/>
      <c r="G90" s="10" t="str">
        <f>+IFERROR(VLOOKUP(#REF!&amp;"-"&amp;ROW()-108,[2]ワークシート!$C$2:$BW$498,12,0),"")</f>
        <v/>
      </c>
      <c r="H9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0" s="37"/>
      <c r="J90" s="33" t="str">
        <f>+IFERROR(VLOOKUP(#REF!&amp;"-"&amp;ROW()-108,[2]ワークシート!$C$2:$BW$498,19,0),"")</f>
        <v/>
      </c>
      <c r="K90" s="35"/>
      <c r="L90" s="34"/>
      <c r="M90" s="38" t="str">
        <f>+IFERROR(VLOOKUP(#REF!&amp;"-"&amp;ROW()-108,[2]ワークシート!$C$2:$BW$498,24,0),"")</f>
        <v/>
      </c>
      <c r="N90" s="39"/>
      <c r="O90" s="40" t="str">
        <f>+IFERROR(VLOOKUP(#REF!&amp;"-"&amp;ROW()-108,[2]ワークシート!$C$2:$BW$498,25,0),"")</f>
        <v/>
      </c>
      <c r="P90" s="40"/>
      <c r="Q90" s="41" t="str">
        <f>+IFERROR(VLOOKUP(#REF!&amp;"-"&amp;ROW()-108,[2]ワークシート!$C$2:$BW$498,55,0),"")</f>
        <v/>
      </c>
      <c r="R90" s="41"/>
      <c r="S90" s="41"/>
      <c r="T90" s="40" t="str">
        <f>+IFERROR(VLOOKUP(#REF!&amp;"-"&amp;ROW()-108,[2]ワークシート!$C$2:$BW$498,60,0),"")</f>
        <v/>
      </c>
      <c r="U90" s="40"/>
      <c r="V90" s="40" t="str">
        <f>+IFERROR(VLOOKUP(#REF!&amp;"-"&amp;ROW()-108,[2]ワークシート!$C$2:$BW$498,61,0),"")</f>
        <v/>
      </c>
      <c r="W90" s="40"/>
      <c r="X90" s="40"/>
      <c r="Y90" s="31" t="str">
        <f t="shared" si="0"/>
        <v/>
      </c>
      <c r="Z90" s="31"/>
      <c r="AA90" s="32" t="str">
        <f>+IFERROR(IF(VLOOKUP(#REF!&amp;"-"&amp;ROW()-108,[2]ワークシート!$C$2:$BW$498,13,0)="","",VLOOKUP(#REF!&amp;"-"&amp;ROW()-108,[2]ワークシート!$C$2:$BW$498,13,0)),"")</f>
        <v/>
      </c>
      <c r="AB90" s="32"/>
      <c r="AC90" s="32" t="str">
        <f>+IFERROR(VLOOKUP(#REF!&amp;"-"&amp;ROW()-108,[2]ワークシート!$C$2:$BW$498,30,0),"")</f>
        <v/>
      </c>
      <c r="AD90" s="32"/>
      <c r="AE90" s="31" t="str">
        <f t="shared" si="1"/>
        <v/>
      </c>
      <c r="AF90" s="31"/>
      <c r="AG90" s="10"/>
      <c r="AH90" s="10"/>
      <c r="AI90" s="9" t="str">
        <f>+IFERROR(IF(VLOOKUP(#REF!&amp;"-"&amp;ROW()-108,[2]ワークシート!$C$2:$BW$498,31,0)="","",VLOOKUP(#REF!&amp;"-"&amp;ROW()-108,[2]ワークシート!$C$2:$BW$498,31,0)),"")</f>
        <v/>
      </c>
      <c r="AJ90" s="8"/>
      <c r="AK90" s="8"/>
      <c r="AL90" s="8"/>
      <c r="AM90" s="8"/>
      <c r="AN90" s="8"/>
      <c r="AO90" s="8"/>
      <c r="AP90" s="8"/>
      <c r="AQ90" s="8"/>
      <c r="AR90" s="8"/>
      <c r="AS90" s="8"/>
      <c r="AT90" s="8"/>
      <c r="AU90" s="8"/>
      <c r="AV90" s="8"/>
      <c r="AW90" s="8"/>
      <c r="AX90" s="8"/>
      <c r="AY90" s="8"/>
      <c r="AZ90" s="8"/>
      <c r="BA90" s="8"/>
      <c r="BB90" s="8"/>
      <c r="BC90" s="8"/>
      <c r="BD90" s="8"/>
    </row>
    <row r="91" spans="1:56" ht="35.1" hidden="1" customHeight="1" x14ac:dyDescent="0.45">
      <c r="A91" s="33" t="str">
        <f>+IFERROR(VLOOKUP(#REF!&amp;"-"&amp;ROW()-108,[2]ワークシート!$C$2:$BW$498,9,0),"")</f>
        <v/>
      </c>
      <c r="B91" s="34"/>
      <c r="C91" s="35" t="str">
        <f>+IFERROR(IF(VLOOKUP(#REF!&amp;"-"&amp;ROW()-108,[2]ワークシート!$C$2:$BW$498,10,0) = "","",VLOOKUP(#REF!&amp;"-"&amp;ROW()-108,[2]ワークシート!$C$2:$BW$498,10,0)),"")</f>
        <v/>
      </c>
      <c r="D91" s="34"/>
      <c r="E91" s="33" t="str">
        <f>+IFERROR(VLOOKUP(#REF!&amp;"-"&amp;ROW()-108,[2]ワークシート!$C$2:$BW$498,11,0),"")</f>
        <v/>
      </c>
      <c r="F91" s="34"/>
      <c r="G91" s="10" t="str">
        <f>+IFERROR(VLOOKUP(#REF!&amp;"-"&amp;ROW()-108,[2]ワークシート!$C$2:$BW$498,12,0),"")</f>
        <v/>
      </c>
      <c r="H9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1" s="37"/>
      <c r="J91" s="33" t="str">
        <f>+IFERROR(VLOOKUP(#REF!&amp;"-"&amp;ROW()-108,[2]ワークシート!$C$2:$BW$498,19,0),"")</f>
        <v/>
      </c>
      <c r="K91" s="35"/>
      <c r="L91" s="34"/>
      <c r="M91" s="38" t="str">
        <f>+IFERROR(VLOOKUP(#REF!&amp;"-"&amp;ROW()-108,[2]ワークシート!$C$2:$BW$498,24,0),"")</f>
        <v/>
      </c>
      <c r="N91" s="39"/>
      <c r="O91" s="40" t="str">
        <f>+IFERROR(VLOOKUP(#REF!&amp;"-"&amp;ROW()-108,[2]ワークシート!$C$2:$BW$498,25,0),"")</f>
        <v/>
      </c>
      <c r="P91" s="40"/>
      <c r="Q91" s="41" t="str">
        <f>+IFERROR(VLOOKUP(#REF!&amp;"-"&amp;ROW()-108,[2]ワークシート!$C$2:$BW$498,55,0),"")</f>
        <v/>
      </c>
      <c r="R91" s="41"/>
      <c r="S91" s="41"/>
      <c r="T91" s="40" t="str">
        <f>+IFERROR(VLOOKUP(#REF!&amp;"-"&amp;ROW()-108,[2]ワークシート!$C$2:$BW$498,60,0),"")</f>
        <v/>
      </c>
      <c r="U91" s="40"/>
      <c r="V91" s="40" t="str">
        <f>+IFERROR(VLOOKUP(#REF!&amp;"-"&amp;ROW()-108,[2]ワークシート!$C$2:$BW$498,61,0),"")</f>
        <v/>
      </c>
      <c r="W91" s="40"/>
      <c r="X91" s="40"/>
      <c r="Y91" s="31" t="str">
        <f t="shared" si="0"/>
        <v/>
      </c>
      <c r="Z91" s="31"/>
      <c r="AA91" s="32" t="str">
        <f>+IFERROR(IF(VLOOKUP(#REF!&amp;"-"&amp;ROW()-108,[2]ワークシート!$C$2:$BW$498,13,0)="","",VLOOKUP(#REF!&amp;"-"&amp;ROW()-108,[2]ワークシート!$C$2:$BW$498,13,0)),"")</f>
        <v/>
      </c>
      <c r="AB91" s="32"/>
      <c r="AC91" s="32" t="str">
        <f>+IFERROR(VLOOKUP(#REF!&amp;"-"&amp;ROW()-108,[2]ワークシート!$C$2:$BW$498,30,0),"")</f>
        <v/>
      </c>
      <c r="AD91" s="32"/>
      <c r="AE91" s="31" t="str">
        <f t="shared" si="1"/>
        <v/>
      </c>
      <c r="AF91" s="31"/>
      <c r="AG91" s="10"/>
      <c r="AH91" s="10"/>
      <c r="AI91" s="9" t="str">
        <f>+IFERROR(IF(VLOOKUP(#REF!&amp;"-"&amp;ROW()-108,[2]ワークシート!$C$2:$BW$498,31,0)="","",VLOOKUP(#REF!&amp;"-"&amp;ROW()-108,[2]ワークシート!$C$2:$BW$498,31,0)),"")</f>
        <v/>
      </c>
      <c r="AJ91" s="8"/>
      <c r="AK91" s="8"/>
      <c r="AL91" s="8"/>
      <c r="AM91" s="8"/>
      <c r="AN91" s="8"/>
      <c r="AO91" s="8"/>
      <c r="AP91" s="8"/>
      <c r="AQ91" s="8"/>
      <c r="AR91" s="8"/>
      <c r="AS91" s="8"/>
      <c r="AT91" s="8"/>
      <c r="AU91" s="8"/>
      <c r="AV91" s="8"/>
      <c r="AW91" s="8"/>
      <c r="AX91" s="8"/>
      <c r="AY91" s="8"/>
      <c r="AZ91" s="8"/>
      <c r="BA91" s="8"/>
      <c r="BB91" s="8"/>
      <c r="BC91" s="8"/>
      <c r="BD91" s="8"/>
    </row>
    <row r="92" spans="1:56" ht="35.1" hidden="1" customHeight="1" x14ac:dyDescent="0.45">
      <c r="A92" s="33" t="str">
        <f>+IFERROR(VLOOKUP(#REF!&amp;"-"&amp;ROW()-108,[2]ワークシート!$C$2:$BW$498,9,0),"")</f>
        <v/>
      </c>
      <c r="B92" s="34"/>
      <c r="C92" s="35" t="str">
        <f>+IFERROR(IF(VLOOKUP(#REF!&amp;"-"&amp;ROW()-108,[2]ワークシート!$C$2:$BW$498,10,0) = "","",VLOOKUP(#REF!&amp;"-"&amp;ROW()-108,[2]ワークシート!$C$2:$BW$498,10,0)),"")</f>
        <v/>
      </c>
      <c r="D92" s="34"/>
      <c r="E92" s="33" t="str">
        <f>+IFERROR(VLOOKUP(#REF!&amp;"-"&amp;ROW()-108,[2]ワークシート!$C$2:$BW$498,11,0),"")</f>
        <v/>
      </c>
      <c r="F92" s="34"/>
      <c r="G92" s="10" t="str">
        <f>+IFERROR(VLOOKUP(#REF!&amp;"-"&amp;ROW()-108,[2]ワークシート!$C$2:$BW$498,12,0),"")</f>
        <v/>
      </c>
      <c r="H9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2" s="37"/>
      <c r="J92" s="33" t="str">
        <f>+IFERROR(VLOOKUP(#REF!&amp;"-"&amp;ROW()-108,[2]ワークシート!$C$2:$BW$498,19,0),"")</f>
        <v/>
      </c>
      <c r="K92" s="35"/>
      <c r="L92" s="34"/>
      <c r="M92" s="38" t="str">
        <f>+IFERROR(VLOOKUP(#REF!&amp;"-"&amp;ROW()-108,[2]ワークシート!$C$2:$BW$498,24,0),"")</f>
        <v/>
      </c>
      <c r="N92" s="39"/>
      <c r="O92" s="40" t="str">
        <f>+IFERROR(VLOOKUP(#REF!&amp;"-"&amp;ROW()-108,[2]ワークシート!$C$2:$BW$498,25,0),"")</f>
        <v/>
      </c>
      <c r="P92" s="40"/>
      <c r="Q92" s="41" t="str">
        <f>+IFERROR(VLOOKUP(#REF!&amp;"-"&amp;ROW()-108,[2]ワークシート!$C$2:$BW$498,55,0),"")</f>
        <v/>
      </c>
      <c r="R92" s="41"/>
      <c r="S92" s="41"/>
      <c r="T92" s="40" t="str">
        <f>+IFERROR(VLOOKUP(#REF!&amp;"-"&amp;ROW()-108,[2]ワークシート!$C$2:$BW$498,60,0),"")</f>
        <v/>
      </c>
      <c r="U92" s="40"/>
      <c r="V92" s="40" t="str">
        <f>+IFERROR(VLOOKUP(#REF!&amp;"-"&amp;ROW()-108,[2]ワークシート!$C$2:$BW$498,61,0),"")</f>
        <v/>
      </c>
      <c r="W92" s="40"/>
      <c r="X92" s="40"/>
      <c r="Y92" s="31" t="str">
        <f t="shared" si="0"/>
        <v/>
      </c>
      <c r="Z92" s="31"/>
      <c r="AA92" s="32" t="str">
        <f>+IFERROR(IF(VLOOKUP(#REF!&amp;"-"&amp;ROW()-108,[2]ワークシート!$C$2:$BW$498,13,0)="","",VLOOKUP(#REF!&amp;"-"&amp;ROW()-108,[2]ワークシート!$C$2:$BW$498,13,0)),"")</f>
        <v/>
      </c>
      <c r="AB92" s="32"/>
      <c r="AC92" s="32" t="str">
        <f>+IFERROR(VLOOKUP(#REF!&amp;"-"&amp;ROW()-108,[2]ワークシート!$C$2:$BW$498,30,0),"")</f>
        <v/>
      </c>
      <c r="AD92" s="32"/>
      <c r="AE92" s="31" t="str">
        <f t="shared" si="1"/>
        <v/>
      </c>
      <c r="AF92" s="31"/>
      <c r="AG92" s="10"/>
      <c r="AH92" s="10"/>
      <c r="AI92" s="9" t="str">
        <f>+IFERROR(IF(VLOOKUP(#REF!&amp;"-"&amp;ROW()-108,[2]ワークシート!$C$2:$BW$498,31,0)="","",VLOOKUP(#REF!&amp;"-"&amp;ROW()-108,[2]ワークシート!$C$2:$BW$498,31,0)),"")</f>
        <v/>
      </c>
      <c r="AJ92" s="8"/>
      <c r="AK92" s="8"/>
      <c r="AL92" s="8"/>
      <c r="AM92" s="8"/>
      <c r="AN92" s="8"/>
      <c r="AO92" s="8"/>
      <c r="AP92" s="8"/>
      <c r="AQ92" s="8"/>
      <c r="AR92" s="8"/>
      <c r="AS92" s="8"/>
      <c r="AT92" s="8"/>
      <c r="AU92" s="8"/>
      <c r="AV92" s="8"/>
      <c r="AW92" s="8"/>
      <c r="AX92" s="8"/>
      <c r="AY92" s="8"/>
      <c r="AZ92" s="8"/>
      <c r="BA92" s="8"/>
      <c r="BB92" s="8"/>
      <c r="BC92" s="8"/>
      <c r="BD92" s="8"/>
    </row>
    <row r="93" spans="1:56" ht="35.1" hidden="1" customHeight="1" x14ac:dyDescent="0.45">
      <c r="A93" s="33" t="str">
        <f>+IFERROR(VLOOKUP(#REF!&amp;"-"&amp;ROW()-108,[2]ワークシート!$C$2:$BW$498,9,0),"")</f>
        <v/>
      </c>
      <c r="B93" s="34"/>
      <c r="C93" s="35" t="str">
        <f>+IFERROR(IF(VLOOKUP(#REF!&amp;"-"&amp;ROW()-108,[2]ワークシート!$C$2:$BW$498,10,0) = "","",VLOOKUP(#REF!&amp;"-"&amp;ROW()-108,[2]ワークシート!$C$2:$BW$498,10,0)),"")</f>
        <v/>
      </c>
      <c r="D93" s="34"/>
      <c r="E93" s="33" t="str">
        <f>+IFERROR(VLOOKUP(#REF!&amp;"-"&amp;ROW()-108,[2]ワークシート!$C$2:$BW$498,11,0),"")</f>
        <v/>
      </c>
      <c r="F93" s="34"/>
      <c r="G93" s="10" t="str">
        <f>+IFERROR(VLOOKUP(#REF!&amp;"-"&amp;ROW()-108,[2]ワークシート!$C$2:$BW$498,12,0),"")</f>
        <v/>
      </c>
      <c r="H9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3" s="37"/>
      <c r="J93" s="33" t="str">
        <f>+IFERROR(VLOOKUP(#REF!&amp;"-"&amp;ROW()-108,[2]ワークシート!$C$2:$BW$498,19,0),"")</f>
        <v/>
      </c>
      <c r="K93" s="35"/>
      <c r="L93" s="34"/>
      <c r="M93" s="38" t="str">
        <f>+IFERROR(VLOOKUP(#REF!&amp;"-"&amp;ROW()-108,[2]ワークシート!$C$2:$BW$498,24,0),"")</f>
        <v/>
      </c>
      <c r="N93" s="39"/>
      <c r="O93" s="40" t="str">
        <f>+IFERROR(VLOOKUP(#REF!&amp;"-"&amp;ROW()-108,[2]ワークシート!$C$2:$BW$498,25,0),"")</f>
        <v/>
      </c>
      <c r="P93" s="40"/>
      <c r="Q93" s="41" t="str">
        <f>+IFERROR(VLOOKUP(#REF!&amp;"-"&amp;ROW()-108,[2]ワークシート!$C$2:$BW$498,55,0),"")</f>
        <v/>
      </c>
      <c r="R93" s="41"/>
      <c r="S93" s="41"/>
      <c r="T93" s="40" t="str">
        <f>+IFERROR(VLOOKUP(#REF!&amp;"-"&amp;ROW()-108,[2]ワークシート!$C$2:$BW$498,60,0),"")</f>
        <v/>
      </c>
      <c r="U93" s="40"/>
      <c r="V93" s="40" t="str">
        <f>+IFERROR(VLOOKUP(#REF!&amp;"-"&amp;ROW()-108,[2]ワークシート!$C$2:$BW$498,61,0),"")</f>
        <v/>
      </c>
      <c r="W93" s="40"/>
      <c r="X93" s="40"/>
      <c r="Y93" s="31" t="str">
        <f t="shared" si="0"/>
        <v/>
      </c>
      <c r="Z93" s="31"/>
      <c r="AA93" s="32" t="str">
        <f>+IFERROR(IF(VLOOKUP(#REF!&amp;"-"&amp;ROW()-108,[2]ワークシート!$C$2:$BW$498,13,0)="","",VLOOKUP(#REF!&amp;"-"&amp;ROW()-108,[2]ワークシート!$C$2:$BW$498,13,0)),"")</f>
        <v/>
      </c>
      <c r="AB93" s="32"/>
      <c r="AC93" s="32" t="str">
        <f>+IFERROR(VLOOKUP(#REF!&amp;"-"&amp;ROW()-108,[2]ワークシート!$C$2:$BW$498,30,0),"")</f>
        <v/>
      </c>
      <c r="AD93" s="32"/>
      <c r="AE93" s="31" t="str">
        <f t="shared" si="1"/>
        <v/>
      </c>
      <c r="AF93" s="31"/>
      <c r="AG93" s="10"/>
      <c r="AH93" s="10"/>
      <c r="AI93" s="9" t="str">
        <f>+IFERROR(IF(VLOOKUP(#REF!&amp;"-"&amp;ROW()-108,[2]ワークシート!$C$2:$BW$498,31,0)="","",VLOOKUP(#REF!&amp;"-"&amp;ROW()-108,[2]ワークシート!$C$2:$BW$498,31,0)),"")</f>
        <v/>
      </c>
      <c r="AJ93" s="8"/>
      <c r="AK93" s="8"/>
      <c r="AL93" s="8"/>
      <c r="AM93" s="8"/>
      <c r="AN93" s="8"/>
      <c r="AO93" s="8"/>
      <c r="AP93" s="8"/>
      <c r="AQ93" s="8"/>
      <c r="AR93" s="8"/>
      <c r="AS93" s="8"/>
      <c r="AT93" s="8"/>
      <c r="AU93" s="8"/>
      <c r="AV93" s="8"/>
      <c r="AW93" s="8"/>
      <c r="AX93" s="8"/>
      <c r="AY93" s="8"/>
      <c r="AZ93" s="8"/>
      <c r="BA93" s="8"/>
      <c r="BB93" s="8"/>
      <c r="BC93" s="8"/>
      <c r="BD93" s="8"/>
    </row>
    <row r="94" spans="1:56" ht="35.1" hidden="1" customHeight="1" x14ac:dyDescent="0.45">
      <c r="A94" s="33" t="str">
        <f>+IFERROR(VLOOKUP(#REF!&amp;"-"&amp;ROW()-108,[2]ワークシート!$C$2:$BW$498,9,0),"")</f>
        <v/>
      </c>
      <c r="B94" s="34"/>
      <c r="C94" s="35" t="str">
        <f>+IFERROR(IF(VLOOKUP(#REF!&amp;"-"&amp;ROW()-108,[2]ワークシート!$C$2:$BW$498,10,0) = "","",VLOOKUP(#REF!&amp;"-"&amp;ROW()-108,[2]ワークシート!$C$2:$BW$498,10,0)),"")</f>
        <v/>
      </c>
      <c r="D94" s="34"/>
      <c r="E94" s="33" t="str">
        <f>+IFERROR(VLOOKUP(#REF!&amp;"-"&amp;ROW()-108,[2]ワークシート!$C$2:$BW$498,11,0),"")</f>
        <v/>
      </c>
      <c r="F94" s="34"/>
      <c r="G94" s="10" t="str">
        <f>+IFERROR(VLOOKUP(#REF!&amp;"-"&amp;ROW()-108,[2]ワークシート!$C$2:$BW$498,12,0),"")</f>
        <v/>
      </c>
      <c r="H9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4" s="37"/>
      <c r="J94" s="33" t="str">
        <f>+IFERROR(VLOOKUP(#REF!&amp;"-"&amp;ROW()-108,[2]ワークシート!$C$2:$BW$498,19,0),"")</f>
        <v/>
      </c>
      <c r="K94" s="35"/>
      <c r="L94" s="34"/>
      <c r="M94" s="38" t="str">
        <f>+IFERROR(VLOOKUP(#REF!&amp;"-"&amp;ROW()-108,[2]ワークシート!$C$2:$BW$498,24,0),"")</f>
        <v/>
      </c>
      <c r="N94" s="39"/>
      <c r="O94" s="40" t="str">
        <f>+IFERROR(VLOOKUP(#REF!&amp;"-"&amp;ROW()-108,[2]ワークシート!$C$2:$BW$498,25,0),"")</f>
        <v/>
      </c>
      <c r="P94" s="40"/>
      <c r="Q94" s="41" t="str">
        <f>+IFERROR(VLOOKUP(#REF!&amp;"-"&amp;ROW()-108,[2]ワークシート!$C$2:$BW$498,55,0),"")</f>
        <v/>
      </c>
      <c r="R94" s="41"/>
      <c r="S94" s="41"/>
      <c r="T94" s="40" t="str">
        <f>+IFERROR(VLOOKUP(#REF!&amp;"-"&amp;ROW()-108,[2]ワークシート!$C$2:$BW$498,60,0),"")</f>
        <v/>
      </c>
      <c r="U94" s="40"/>
      <c r="V94" s="40" t="str">
        <f>+IFERROR(VLOOKUP(#REF!&amp;"-"&amp;ROW()-108,[2]ワークシート!$C$2:$BW$498,61,0),"")</f>
        <v/>
      </c>
      <c r="W94" s="40"/>
      <c r="X94" s="40"/>
      <c r="Y94" s="31" t="str">
        <f t="shared" si="0"/>
        <v/>
      </c>
      <c r="Z94" s="31"/>
      <c r="AA94" s="32" t="str">
        <f>+IFERROR(IF(VLOOKUP(#REF!&amp;"-"&amp;ROW()-108,[2]ワークシート!$C$2:$BW$498,13,0)="","",VLOOKUP(#REF!&amp;"-"&amp;ROW()-108,[2]ワークシート!$C$2:$BW$498,13,0)),"")</f>
        <v/>
      </c>
      <c r="AB94" s="32"/>
      <c r="AC94" s="32" t="str">
        <f>+IFERROR(VLOOKUP(#REF!&amp;"-"&amp;ROW()-108,[2]ワークシート!$C$2:$BW$498,30,0),"")</f>
        <v/>
      </c>
      <c r="AD94" s="32"/>
      <c r="AE94" s="31" t="str">
        <f t="shared" si="1"/>
        <v/>
      </c>
      <c r="AF94" s="31"/>
      <c r="AG94" s="10"/>
      <c r="AH94" s="10"/>
      <c r="AI94" s="9" t="str">
        <f>+IFERROR(IF(VLOOKUP(#REF!&amp;"-"&amp;ROW()-108,[2]ワークシート!$C$2:$BW$498,31,0)="","",VLOOKUP(#REF!&amp;"-"&amp;ROW()-108,[2]ワークシート!$C$2:$BW$498,31,0)),"")</f>
        <v/>
      </c>
      <c r="AJ94" s="8"/>
      <c r="AK94" s="8"/>
      <c r="AL94" s="8"/>
      <c r="AM94" s="8"/>
      <c r="AN94" s="8"/>
      <c r="AO94" s="8"/>
      <c r="AP94" s="8"/>
      <c r="AQ94" s="8"/>
      <c r="AR94" s="8"/>
      <c r="AS94" s="8"/>
      <c r="AT94" s="8"/>
      <c r="AU94" s="8"/>
      <c r="AV94" s="8"/>
      <c r="AW94" s="8"/>
      <c r="AX94" s="8"/>
      <c r="AY94" s="8"/>
      <c r="AZ94" s="8"/>
      <c r="BA94" s="8"/>
      <c r="BB94" s="8"/>
      <c r="BC94" s="8"/>
      <c r="BD94" s="8"/>
    </row>
    <row r="95" spans="1:56" ht="35.1" hidden="1" customHeight="1" x14ac:dyDescent="0.45">
      <c r="A95" s="33" t="str">
        <f>+IFERROR(VLOOKUP(#REF!&amp;"-"&amp;ROW()-108,[2]ワークシート!$C$2:$BW$498,9,0),"")</f>
        <v/>
      </c>
      <c r="B95" s="34"/>
      <c r="C95" s="35" t="str">
        <f>+IFERROR(IF(VLOOKUP(#REF!&amp;"-"&amp;ROW()-108,[2]ワークシート!$C$2:$BW$498,10,0) = "","",VLOOKUP(#REF!&amp;"-"&amp;ROW()-108,[2]ワークシート!$C$2:$BW$498,10,0)),"")</f>
        <v/>
      </c>
      <c r="D95" s="34"/>
      <c r="E95" s="33" t="str">
        <f>+IFERROR(VLOOKUP(#REF!&amp;"-"&amp;ROW()-108,[2]ワークシート!$C$2:$BW$498,11,0),"")</f>
        <v/>
      </c>
      <c r="F95" s="34"/>
      <c r="G95" s="10" t="str">
        <f>+IFERROR(VLOOKUP(#REF!&amp;"-"&amp;ROW()-108,[2]ワークシート!$C$2:$BW$498,12,0),"")</f>
        <v/>
      </c>
      <c r="H9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5" s="37"/>
      <c r="J95" s="33" t="str">
        <f>+IFERROR(VLOOKUP(#REF!&amp;"-"&amp;ROW()-108,[2]ワークシート!$C$2:$BW$498,19,0),"")</f>
        <v/>
      </c>
      <c r="K95" s="35"/>
      <c r="L95" s="34"/>
      <c r="M95" s="38" t="str">
        <f>+IFERROR(VLOOKUP(#REF!&amp;"-"&amp;ROW()-108,[2]ワークシート!$C$2:$BW$498,24,0),"")</f>
        <v/>
      </c>
      <c r="N95" s="39"/>
      <c r="O95" s="40" t="str">
        <f>+IFERROR(VLOOKUP(#REF!&amp;"-"&amp;ROW()-108,[2]ワークシート!$C$2:$BW$498,25,0),"")</f>
        <v/>
      </c>
      <c r="P95" s="40"/>
      <c r="Q95" s="41" t="str">
        <f>+IFERROR(VLOOKUP(#REF!&amp;"-"&amp;ROW()-108,[2]ワークシート!$C$2:$BW$498,55,0),"")</f>
        <v/>
      </c>
      <c r="R95" s="41"/>
      <c r="S95" s="41"/>
      <c r="T95" s="40" t="str">
        <f>+IFERROR(VLOOKUP(#REF!&amp;"-"&amp;ROW()-108,[2]ワークシート!$C$2:$BW$498,60,0),"")</f>
        <v/>
      </c>
      <c r="U95" s="40"/>
      <c r="V95" s="40" t="str">
        <f>+IFERROR(VLOOKUP(#REF!&amp;"-"&amp;ROW()-108,[2]ワークシート!$C$2:$BW$498,61,0),"")</f>
        <v/>
      </c>
      <c r="W95" s="40"/>
      <c r="X95" s="40"/>
      <c r="Y95" s="31" t="str">
        <f t="shared" si="0"/>
        <v/>
      </c>
      <c r="Z95" s="31"/>
      <c r="AA95" s="32" t="str">
        <f>+IFERROR(IF(VLOOKUP(#REF!&amp;"-"&amp;ROW()-108,[2]ワークシート!$C$2:$BW$498,13,0)="","",VLOOKUP(#REF!&amp;"-"&amp;ROW()-108,[2]ワークシート!$C$2:$BW$498,13,0)),"")</f>
        <v/>
      </c>
      <c r="AB95" s="32"/>
      <c r="AC95" s="32" t="str">
        <f>+IFERROR(VLOOKUP(#REF!&amp;"-"&amp;ROW()-108,[2]ワークシート!$C$2:$BW$498,30,0),"")</f>
        <v/>
      </c>
      <c r="AD95" s="32"/>
      <c r="AE95" s="31" t="str">
        <f t="shared" si="1"/>
        <v/>
      </c>
      <c r="AF95" s="31"/>
      <c r="AG95" s="10"/>
      <c r="AH95" s="10"/>
      <c r="AI95" s="9" t="str">
        <f>+IFERROR(IF(VLOOKUP(#REF!&amp;"-"&amp;ROW()-108,[2]ワークシート!$C$2:$BW$498,31,0)="","",VLOOKUP(#REF!&amp;"-"&amp;ROW()-108,[2]ワークシート!$C$2:$BW$498,31,0)),"")</f>
        <v/>
      </c>
      <c r="AJ95" s="8"/>
      <c r="AK95" s="8"/>
      <c r="AL95" s="8"/>
      <c r="AM95" s="8"/>
      <c r="AN95" s="8"/>
      <c r="AO95" s="8"/>
      <c r="AP95" s="8"/>
      <c r="AQ95" s="8"/>
      <c r="AR95" s="8"/>
      <c r="AS95" s="8"/>
      <c r="AT95" s="8"/>
      <c r="AU95" s="8"/>
      <c r="AV95" s="8"/>
      <c r="AW95" s="8"/>
      <c r="AX95" s="8"/>
      <c r="AY95" s="8"/>
      <c r="AZ95" s="8"/>
      <c r="BA95" s="8"/>
      <c r="BB95" s="8"/>
      <c r="BC95" s="8"/>
      <c r="BD95" s="8"/>
    </row>
    <row r="96" spans="1:56" ht="35.1" hidden="1" customHeight="1" x14ac:dyDescent="0.45">
      <c r="A96" s="33" t="str">
        <f>+IFERROR(VLOOKUP(#REF!&amp;"-"&amp;ROW()-108,[2]ワークシート!$C$2:$BW$498,9,0),"")</f>
        <v/>
      </c>
      <c r="B96" s="34"/>
      <c r="C96" s="35" t="str">
        <f>+IFERROR(IF(VLOOKUP(#REF!&amp;"-"&amp;ROW()-108,[2]ワークシート!$C$2:$BW$498,10,0) = "","",VLOOKUP(#REF!&amp;"-"&amp;ROW()-108,[2]ワークシート!$C$2:$BW$498,10,0)),"")</f>
        <v/>
      </c>
      <c r="D96" s="34"/>
      <c r="E96" s="33" t="str">
        <f>+IFERROR(VLOOKUP(#REF!&amp;"-"&amp;ROW()-108,[2]ワークシート!$C$2:$BW$498,11,0),"")</f>
        <v/>
      </c>
      <c r="F96" s="34"/>
      <c r="G96" s="10" t="str">
        <f>+IFERROR(VLOOKUP(#REF!&amp;"-"&amp;ROW()-108,[2]ワークシート!$C$2:$BW$498,12,0),"")</f>
        <v/>
      </c>
      <c r="H9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6" s="37"/>
      <c r="J96" s="33" t="str">
        <f>+IFERROR(VLOOKUP(#REF!&amp;"-"&amp;ROW()-108,[2]ワークシート!$C$2:$BW$498,19,0),"")</f>
        <v/>
      </c>
      <c r="K96" s="35"/>
      <c r="L96" s="34"/>
      <c r="M96" s="38" t="str">
        <f>+IFERROR(VLOOKUP(#REF!&amp;"-"&amp;ROW()-108,[2]ワークシート!$C$2:$BW$498,24,0),"")</f>
        <v/>
      </c>
      <c r="N96" s="39"/>
      <c r="O96" s="40" t="str">
        <f>+IFERROR(VLOOKUP(#REF!&amp;"-"&amp;ROW()-108,[2]ワークシート!$C$2:$BW$498,25,0),"")</f>
        <v/>
      </c>
      <c r="P96" s="40"/>
      <c r="Q96" s="41" t="str">
        <f>+IFERROR(VLOOKUP(#REF!&amp;"-"&amp;ROW()-108,[2]ワークシート!$C$2:$BW$498,55,0),"")</f>
        <v/>
      </c>
      <c r="R96" s="41"/>
      <c r="S96" s="41"/>
      <c r="T96" s="40" t="str">
        <f>+IFERROR(VLOOKUP(#REF!&amp;"-"&amp;ROW()-108,[2]ワークシート!$C$2:$BW$498,60,0),"")</f>
        <v/>
      </c>
      <c r="U96" s="40"/>
      <c r="V96" s="40" t="str">
        <f>+IFERROR(VLOOKUP(#REF!&amp;"-"&amp;ROW()-108,[2]ワークシート!$C$2:$BW$498,61,0),"")</f>
        <v/>
      </c>
      <c r="W96" s="40"/>
      <c r="X96" s="40"/>
      <c r="Y96" s="31" t="str">
        <f t="shared" si="0"/>
        <v/>
      </c>
      <c r="Z96" s="31"/>
      <c r="AA96" s="32" t="str">
        <f>+IFERROR(IF(VLOOKUP(#REF!&amp;"-"&amp;ROW()-108,[2]ワークシート!$C$2:$BW$498,13,0)="","",VLOOKUP(#REF!&amp;"-"&amp;ROW()-108,[2]ワークシート!$C$2:$BW$498,13,0)),"")</f>
        <v/>
      </c>
      <c r="AB96" s="32"/>
      <c r="AC96" s="32" t="str">
        <f>+IFERROR(VLOOKUP(#REF!&amp;"-"&amp;ROW()-108,[2]ワークシート!$C$2:$BW$498,30,0),"")</f>
        <v/>
      </c>
      <c r="AD96" s="32"/>
      <c r="AE96" s="31" t="str">
        <f t="shared" si="1"/>
        <v/>
      </c>
      <c r="AF96" s="31"/>
      <c r="AG96" s="10"/>
      <c r="AH96" s="10"/>
      <c r="AI96" s="9" t="str">
        <f>+IFERROR(IF(VLOOKUP(#REF!&amp;"-"&amp;ROW()-108,[2]ワークシート!$C$2:$BW$498,31,0)="","",VLOOKUP(#REF!&amp;"-"&amp;ROW()-108,[2]ワークシート!$C$2:$BW$498,31,0)),"")</f>
        <v/>
      </c>
      <c r="AJ96" s="8"/>
      <c r="AK96" s="8"/>
      <c r="AL96" s="8"/>
      <c r="AM96" s="8"/>
      <c r="AN96" s="8"/>
      <c r="AO96" s="8"/>
      <c r="AP96" s="8"/>
      <c r="AQ96" s="8"/>
      <c r="AR96" s="8"/>
      <c r="AS96" s="8"/>
      <c r="AT96" s="8"/>
      <c r="AU96" s="8"/>
      <c r="AV96" s="8"/>
      <c r="AW96" s="8"/>
      <c r="AX96" s="8"/>
      <c r="AY96" s="8"/>
      <c r="AZ96" s="8"/>
      <c r="BA96" s="8"/>
      <c r="BB96" s="8"/>
      <c r="BC96" s="8"/>
      <c r="BD96" s="8"/>
    </row>
    <row r="97" spans="1:56" ht="35.1" hidden="1" customHeight="1" x14ac:dyDescent="0.45">
      <c r="A97" s="33" t="str">
        <f>+IFERROR(VLOOKUP(#REF!&amp;"-"&amp;ROW()-108,[2]ワークシート!$C$2:$BW$498,9,0),"")</f>
        <v/>
      </c>
      <c r="B97" s="34"/>
      <c r="C97" s="35" t="str">
        <f>+IFERROR(IF(VLOOKUP(#REF!&amp;"-"&amp;ROW()-108,[2]ワークシート!$C$2:$BW$498,10,0) = "","",VLOOKUP(#REF!&amp;"-"&amp;ROW()-108,[2]ワークシート!$C$2:$BW$498,10,0)),"")</f>
        <v/>
      </c>
      <c r="D97" s="34"/>
      <c r="E97" s="33" t="str">
        <f>+IFERROR(VLOOKUP(#REF!&amp;"-"&amp;ROW()-108,[2]ワークシート!$C$2:$BW$498,11,0),"")</f>
        <v/>
      </c>
      <c r="F97" s="34"/>
      <c r="G97" s="10" t="str">
        <f>+IFERROR(VLOOKUP(#REF!&amp;"-"&amp;ROW()-108,[2]ワークシート!$C$2:$BW$498,12,0),"")</f>
        <v/>
      </c>
      <c r="H9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7" s="37"/>
      <c r="J97" s="33" t="str">
        <f>+IFERROR(VLOOKUP(#REF!&amp;"-"&amp;ROW()-108,[2]ワークシート!$C$2:$BW$498,19,0),"")</f>
        <v/>
      </c>
      <c r="K97" s="35"/>
      <c r="L97" s="34"/>
      <c r="M97" s="38" t="str">
        <f>+IFERROR(VLOOKUP(#REF!&amp;"-"&amp;ROW()-108,[2]ワークシート!$C$2:$BW$498,24,0),"")</f>
        <v/>
      </c>
      <c r="N97" s="39"/>
      <c r="O97" s="40" t="str">
        <f>+IFERROR(VLOOKUP(#REF!&amp;"-"&amp;ROW()-108,[2]ワークシート!$C$2:$BW$498,25,0),"")</f>
        <v/>
      </c>
      <c r="P97" s="40"/>
      <c r="Q97" s="41" t="str">
        <f>+IFERROR(VLOOKUP(#REF!&amp;"-"&amp;ROW()-108,[2]ワークシート!$C$2:$BW$498,55,0),"")</f>
        <v/>
      </c>
      <c r="R97" s="41"/>
      <c r="S97" s="41"/>
      <c r="T97" s="40" t="str">
        <f>+IFERROR(VLOOKUP(#REF!&amp;"-"&amp;ROW()-108,[2]ワークシート!$C$2:$BW$498,60,0),"")</f>
        <v/>
      </c>
      <c r="U97" s="40"/>
      <c r="V97" s="40" t="str">
        <f>+IFERROR(VLOOKUP(#REF!&amp;"-"&amp;ROW()-108,[2]ワークシート!$C$2:$BW$498,61,0),"")</f>
        <v/>
      </c>
      <c r="W97" s="40"/>
      <c r="X97" s="40"/>
      <c r="Y97" s="31" t="str">
        <f t="shared" si="0"/>
        <v/>
      </c>
      <c r="Z97" s="31"/>
      <c r="AA97" s="32" t="str">
        <f>+IFERROR(IF(VLOOKUP(#REF!&amp;"-"&amp;ROW()-108,[2]ワークシート!$C$2:$BW$498,13,0)="","",VLOOKUP(#REF!&amp;"-"&amp;ROW()-108,[2]ワークシート!$C$2:$BW$498,13,0)),"")</f>
        <v/>
      </c>
      <c r="AB97" s="32"/>
      <c r="AC97" s="32" t="str">
        <f>+IFERROR(VLOOKUP(#REF!&amp;"-"&amp;ROW()-108,[2]ワークシート!$C$2:$BW$498,30,0),"")</f>
        <v/>
      </c>
      <c r="AD97" s="32"/>
      <c r="AE97" s="31" t="str">
        <f t="shared" si="1"/>
        <v/>
      </c>
      <c r="AF97" s="31"/>
      <c r="AG97" s="10"/>
      <c r="AH97" s="10"/>
      <c r="AI97" s="9" t="str">
        <f>+IFERROR(IF(VLOOKUP(#REF!&amp;"-"&amp;ROW()-108,[2]ワークシート!$C$2:$BW$498,31,0)="","",VLOOKUP(#REF!&amp;"-"&amp;ROW()-108,[2]ワークシート!$C$2:$BW$498,31,0)),"")</f>
        <v/>
      </c>
      <c r="AJ97" s="8"/>
      <c r="AK97" s="8"/>
      <c r="AL97" s="8"/>
      <c r="AM97" s="8"/>
      <c r="AN97" s="8"/>
      <c r="AO97" s="8"/>
      <c r="AP97" s="8"/>
      <c r="AQ97" s="8"/>
      <c r="AR97" s="8"/>
      <c r="AS97" s="8"/>
      <c r="AT97" s="8"/>
      <c r="AU97" s="8"/>
      <c r="AV97" s="8"/>
      <c r="AW97" s="8"/>
      <c r="AX97" s="8"/>
      <c r="AY97" s="8"/>
      <c r="AZ97" s="8"/>
      <c r="BA97" s="8"/>
      <c r="BB97" s="8"/>
      <c r="BC97" s="8"/>
      <c r="BD97" s="8"/>
    </row>
    <row r="98" spans="1:56" ht="35.1" hidden="1" customHeight="1" x14ac:dyDescent="0.45">
      <c r="A98" s="33" t="str">
        <f>+IFERROR(VLOOKUP(#REF!&amp;"-"&amp;ROW()-108,[2]ワークシート!$C$2:$BW$498,9,0),"")</f>
        <v/>
      </c>
      <c r="B98" s="34"/>
      <c r="C98" s="35" t="str">
        <f>+IFERROR(IF(VLOOKUP(#REF!&amp;"-"&amp;ROW()-108,[2]ワークシート!$C$2:$BW$498,10,0) = "","",VLOOKUP(#REF!&amp;"-"&amp;ROW()-108,[2]ワークシート!$C$2:$BW$498,10,0)),"")</f>
        <v/>
      </c>
      <c r="D98" s="34"/>
      <c r="E98" s="33" t="str">
        <f>+IFERROR(VLOOKUP(#REF!&amp;"-"&amp;ROW()-108,[2]ワークシート!$C$2:$BW$498,11,0),"")</f>
        <v/>
      </c>
      <c r="F98" s="34"/>
      <c r="G98" s="10" t="str">
        <f>+IFERROR(VLOOKUP(#REF!&amp;"-"&amp;ROW()-108,[2]ワークシート!$C$2:$BW$498,12,0),"")</f>
        <v/>
      </c>
      <c r="H9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8" s="37"/>
      <c r="J98" s="33" t="str">
        <f>+IFERROR(VLOOKUP(#REF!&amp;"-"&amp;ROW()-108,[2]ワークシート!$C$2:$BW$498,19,0),"")</f>
        <v/>
      </c>
      <c r="K98" s="35"/>
      <c r="L98" s="34"/>
      <c r="M98" s="38" t="str">
        <f>+IFERROR(VLOOKUP(#REF!&amp;"-"&amp;ROW()-108,[2]ワークシート!$C$2:$BW$498,24,0),"")</f>
        <v/>
      </c>
      <c r="N98" s="39"/>
      <c r="O98" s="40" t="str">
        <f>+IFERROR(VLOOKUP(#REF!&amp;"-"&amp;ROW()-108,[2]ワークシート!$C$2:$BW$498,25,0),"")</f>
        <v/>
      </c>
      <c r="P98" s="40"/>
      <c r="Q98" s="41" t="str">
        <f>+IFERROR(VLOOKUP(#REF!&amp;"-"&amp;ROW()-108,[2]ワークシート!$C$2:$BW$498,55,0),"")</f>
        <v/>
      </c>
      <c r="R98" s="41"/>
      <c r="S98" s="41"/>
      <c r="T98" s="40" t="str">
        <f>+IFERROR(VLOOKUP(#REF!&amp;"-"&amp;ROW()-108,[2]ワークシート!$C$2:$BW$498,60,0),"")</f>
        <v/>
      </c>
      <c r="U98" s="40"/>
      <c r="V98" s="40" t="str">
        <f>+IFERROR(VLOOKUP(#REF!&amp;"-"&amp;ROW()-108,[2]ワークシート!$C$2:$BW$498,61,0),"")</f>
        <v/>
      </c>
      <c r="W98" s="40"/>
      <c r="X98" s="40"/>
      <c r="Y98" s="31" t="str">
        <f t="shared" si="0"/>
        <v/>
      </c>
      <c r="Z98" s="31"/>
      <c r="AA98" s="32" t="str">
        <f>+IFERROR(IF(VLOOKUP(#REF!&amp;"-"&amp;ROW()-108,[2]ワークシート!$C$2:$BW$498,13,0)="","",VLOOKUP(#REF!&amp;"-"&amp;ROW()-108,[2]ワークシート!$C$2:$BW$498,13,0)),"")</f>
        <v/>
      </c>
      <c r="AB98" s="32"/>
      <c r="AC98" s="32" t="str">
        <f>+IFERROR(VLOOKUP(#REF!&amp;"-"&amp;ROW()-108,[2]ワークシート!$C$2:$BW$498,30,0),"")</f>
        <v/>
      </c>
      <c r="AD98" s="32"/>
      <c r="AE98" s="31" t="str">
        <f t="shared" si="1"/>
        <v/>
      </c>
      <c r="AF98" s="31"/>
      <c r="AG98" s="10"/>
      <c r="AH98" s="10"/>
      <c r="AI98" s="9" t="str">
        <f>+IFERROR(IF(VLOOKUP(#REF!&amp;"-"&amp;ROW()-108,[2]ワークシート!$C$2:$BW$498,31,0)="","",VLOOKUP(#REF!&amp;"-"&amp;ROW()-108,[2]ワークシート!$C$2:$BW$498,31,0)),"")</f>
        <v/>
      </c>
      <c r="AJ98" s="8"/>
      <c r="AK98" s="8"/>
      <c r="AL98" s="8"/>
      <c r="AM98" s="8"/>
      <c r="AN98" s="8"/>
      <c r="AO98" s="8"/>
      <c r="AP98" s="8"/>
      <c r="AQ98" s="8"/>
      <c r="AR98" s="8"/>
      <c r="AS98" s="8"/>
      <c r="AT98" s="8"/>
      <c r="AU98" s="8"/>
      <c r="AV98" s="8"/>
      <c r="AW98" s="8"/>
      <c r="AX98" s="8"/>
      <c r="AY98" s="8"/>
      <c r="AZ98" s="8"/>
      <c r="BA98" s="8"/>
      <c r="BB98" s="8"/>
      <c r="BC98" s="8"/>
      <c r="BD98" s="8"/>
    </row>
    <row r="99" spans="1:56" ht="35.1" hidden="1" customHeight="1" x14ac:dyDescent="0.45">
      <c r="A99" s="33" t="str">
        <f>+IFERROR(VLOOKUP(#REF!&amp;"-"&amp;ROW()-108,[2]ワークシート!$C$2:$BW$498,9,0),"")</f>
        <v/>
      </c>
      <c r="B99" s="34"/>
      <c r="C99" s="35" t="str">
        <f>+IFERROR(IF(VLOOKUP(#REF!&amp;"-"&amp;ROW()-108,[2]ワークシート!$C$2:$BW$498,10,0) = "","",VLOOKUP(#REF!&amp;"-"&amp;ROW()-108,[2]ワークシート!$C$2:$BW$498,10,0)),"")</f>
        <v/>
      </c>
      <c r="D99" s="34"/>
      <c r="E99" s="33" t="str">
        <f>+IFERROR(VLOOKUP(#REF!&amp;"-"&amp;ROW()-108,[2]ワークシート!$C$2:$BW$498,11,0),"")</f>
        <v/>
      </c>
      <c r="F99" s="34"/>
      <c r="G99" s="10" t="str">
        <f>+IFERROR(VLOOKUP(#REF!&amp;"-"&amp;ROW()-108,[2]ワークシート!$C$2:$BW$498,12,0),"")</f>
        <v/>
      </c>
      <c r="H9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99" s="37"/>
      <c r="J99" s="33" t="str">
        <f>+IFERROR(VLOOKUP(#REF!&amp;"-"&amp;ROW()-108,[2]ワークシート!$C$2:$BW$498,19,0),"")</f>
        <v/>
      </c>
      <c r="K99" s="35"/>
      <c r="L99" s="34"/>
      <c r="M99" s="38" t="str">
        <f>+IFERROR(VLOOKUP(#REF!&amp;"-"&amp;ROW()-108,[2]ワークシート!$C$2:$BW$498,24,0),"")</f>
        <v/>
      </c>
      <c r="N99" s="39"/>
      <c r="O99" s="40" t="str">
        <f>+IFERROR(VLOOKUP(#REF!&amp;"-"&amp;ROW()-108,[2]ワークシート!$C$2:$BW$498,25,0),"")</f>
        <v/>
      </c>
      <c r="P99" s="40"/>
      <c r="Q99" s="41" t="str">
        <f>+IFERROR(VLOOKUP(#REF!&amp;"-"&amp;ROW()-108,[2]ワークシート!$C$2:$BW$498,55,0),"")</f>
        <v/>
      </c>
      <c r="R99" s="41"/>
      <c r="S99" s="41"/>
      <c r="T99" s="40" t="str">
        <f>+IFERROR(VLOOKUP(#REF!&amp;"-"&amp;ROW()-108,[2]ワークシート!$C$2:$BW$498,60,0),"")</f>
        <v/>
      </c>
      <c r="U99" s="40"/>
      <c r="V99" s="40" t="str">
        <f>+IFERROR(VLOOKUP(#REF!&amp;"-"&amp;ROW()-108,[2]ワークシート!$C$2:$BW$498,61,0),"")</f>
        <v/>
      </c>
      <c r="W99" s="40"/>
      <c r="X99" s="40"/>
      <c r="Y99" s="31" t="str">
        <f t="shared" si="0"/>
        <v/>
      </c>
      <c r="Z99" s="31"/>
      <c r="AA99" s="32" t="str">
        <f>+IFERROR(IF(VLOOKUP(#REF!&amp;"-"&amp;ROW()-108,[2]ワークシート!$C$2:$BW$498,13,0)="","",VLOOKUP(#REF!&amp;"-"&amp;ROW()-108,[2]ワークシート!$C$2:$BW$498,13,0)),"")</f>
        <v/>
      </c>
      <c r="AB99" s="32"/>
      <c r="AC99" s="32" t="str">
        <f>+IFERROR(VLOOKUP(#REF!&amp;"-"&amp;ROW()-108,[2]ワークシート!$C$2:$BW$498,30,0),"")</f>
        <v/>
      </c>
      <c r="AD99" s="32"/>
      <c r="AE99" s="31" t="str">
        <f t="shared" si="1"/>
        <v/>
      </c>
      <c r="AF99" s="31"/>
      <c r="AG99" s="10"/>
      <c r="AH99" s="10"/>
      <c r="AI99" s="9" t="str">
        <f>+IFERROR(IF(VLOOKUP(#REF!&amp;"-"&amp;ROW()-108,[2]ワークシート!$C$2:$BW$498,31,0)="","",VLOOKUP(#REF!&amp;"-"&amp;ROW()-108,[2]ワークシート!$C$2:$BW$498,31,0)),"")</f>
        <v/>
      </c>
      <c r="AJ99" s="8"/>
      <c r="AK99" s="8"/>
      <c r="AL99" s="8"/>
      <c r="AM99" s="8"/>
      <c r="AN99" s="8"/>
      <c r="AO99" s="8"/>
      <c r="AP99" s="8"/>
      <c r="AQ99" s="8"/>
      <c r="AR99" s="8"/>
      <c r="AS99" s="8"/>
      <c r="AT99" s="8"/>
      <c r="AU99" s="8"/>
      <c r="AV99" s="8"/>
      <c r="AW99" s="8"/>
      <c r="AX99" s="8"/>
      <c r="AY99" s="8"/>
      <c r="AZ99" s="8"/>
      <c r="BA99" s="8"/>
      <c r="BB99" s="8"/>
      <c r="BC99" s="8"/>
      <c r="BD99" s="8"/>
    </row>
    <row r="100" spans="1:56" ht="35.1" hidden="1" customHeight="1" x14ac:dyDescent="0.45">
      <c r="A100" s="33" t="str">
        <f>+IFERROR(VLOOKUP(#REF!&amp;"-"&amp;ROW()-108,[2]ワークシート!$C$2:$BW$498,9,0),"")</f>
        <v/>
      </c>
      <c r="B100" s="34"/>
      <c r="C100" s="35" t="str">
        <f>+IFERROR(IF(VLOOKUP(#REF!&amp;"-"&amp;ROW()-108,[2]ワークシート!$C$2:$BW$498,10,0) = "","",VLOOKUP(#REF!&amp;"-"&amp;ROW()-108,[2]ワークシート!$C$2:$BW$498,10,0)),"")</f>
        <v/>
      </c>
      <c r="D100" s="34"/>
      <c r="E100" s="33" t="str">
        <f>+IFERROR(VLOOKUP(#REF!&amp;"-"&amp;ROW()-108,[2]ワークシート!$C$2:$BW$498,11,0),"")</f>
        <v/>
      </c>
      <c r="F100" s="34"/>
      <c r="G100" s="10" t="str">
        <f>+IFERROR(VLOOKUP(#REF!&amp;"-"&amp;ROW()-108,[2]ワークシート!$C$2:$BW$498,12,0),"")</f>
        <v/>
      </c>
      <c r="H10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0" s="37"/>
      <c r="J100" s="33" t="str">
        <f>+IFERROR(VLOOKUP(#REF!&amp;"-"&amp;ROW()-108,[2]ワークシート!$C$2:$BW$498,19,0),"")</f>
        <v/>
      </c>
      <c r="K100" s="35"/>
      <c r="L100" s="34"/>
      <c r="M100" s="38" t="str">
        <f>+IFERROR(VLOOKUP(#REF!&amp;"-"&amp;ROW()-108,[2]ワークシート!$C$2:$BW$498,24,0),"")</f>
        <v/>
      </c>
      <c r="N100" s="39"/>
      <c r="O100" s="40" t="str">
        <f>+IFERROR(VLOOKUP(#REF!&amp;"-"&amp;ROW()-108,[2]ワークシート!$C$2:$BW$498,25,0),"")</f>
        <v/>
      </c>
      <c r="P100" s="40"/>
      <c r="Q100" s="41" t="str">
        <f>+IFERROR(VLOOKUP(#REF!&amp;"-"&amp;ROW()-108,[2]ワークシート!$C$2:$BW$498,55,0),"")</f>
        <v/>
      </c>
      <c r="R100" s="41"/>
      <c r="S100" s="41"/>
      <c r="T100" s="40" t="str">
        <f>+IFERROR(VLOOKUP(#REF!&amp;"-"&amp;ROW()-108,[2]ワークシート!$C$2:$BW$498,60,0),"")</f>
        <v/>
      </c>
      <c r="U100" s="40"/>
      <c r="V100" s="40" t="str">
        <f>+IFERROR(VLOOKUP(#REF!&amp;"-"&amp;ROW()-108,[2]ワークシート!$C$2:$BW$498,61,0),"")</f>
        <v/>
      </c>
      <c r="W100" s="40"/>
      <c r="X100" s="40"/>
      <c r="Y100" s="31" t="str">
        <f t="shared" si="0"/>
        <v/>
      </c>
      <c r="Z100" s="31"/>
      <c r="AA100" s="32" t="str">
        <f>+IFERROR(IF(VLOOKUP(#REF!&amp;"-"&amp;ROW()-108,[2]ワークシート!$C$2:$BW$498,13,0)="","",VLOOKUP(#REF!&amp;"-"&amp;ROW()-108,[2]ワークシート!$C$2:$BW$498,13,0)),"")</f>
        <v/>
      </c>
      <c r="AB100" s="32"/>
      <c r="AC100" s="32" t="str">
        <f>+IFERROR(VLOOKUP(#REF!&amp;"-"&amp;ROW()-108,[2]ワークシート!$C$2:$BW$498,30,0),"")</f>
        <v/>
      </c>
      <c r="AD100" s="32"/>
      <c r="AE100" s="31" t="str">
        <f t="shared" si="1"/>
        <v/>
      </c>
      <c r="AF100" s="31"/>
      <c r="AG100" s="10"/>
      <c r="AH100" s="10"/>
      <c r="AI100" s="9" t="str">
        <f>+IFERROR(IF(VLOOKUP(#REF!&amp;"-"&amp;ROW()-108,[2]ワークシート!$C$2:$BW$498,31,0)="","",VLOOKUP(#REF!&amp;"-"&amp;ROW()-108,[2]ワークシート!$C$2:$BW$498,31,0)),"")</f>
        <v/>
      </c>
      <c r="AJ100" s="8"/>
      <c r="AK100" s="8"/>
      <c r="AL100" s="8"/>
      <c r="AM100" s="8"/>
      <c r="AN100" s="8"/>
      <c r="AO100" s="8"/>
      <c r="AP100" s="8"/>
      <c r="AQ100" s="8"/>
      <c r="AR100" s="8"/>
      <c r="AS100" s="8"/>
      <c r="AT100" s="8"/>
      <c r="AU100" s="8"/>
      <c r="AV100" s="8"/>
      <c r="AW100" s="8"/>
      <c r="AX100" s="8"/>
      <c r="AY100" s="8"/>
      <c r="AZ100" s="8"/>
      <c r="BA100" s="8"/>
      <c r="BB100" s="8"/>
      <c r="BC100" s="8"/>
      <c r="BD100" s="8"/>
    </row>
    <row r="101" spans="1:56" ht="35.1" hidden="1" customHeight="1" x14ac:dyDescent="0.45">
      <c r="A101" s="33" t="str">
        <f>+IFERROR(VLOOKUP(#REF!&amp;"-"&amp;ROW()-108,[2]ワークシート!$C$2:$BW$498,9,0),"")</f>
        <v/>
      </c>
      <c r="B101" s="34"/>
      <c r="C101" s="35" t="str">
        <f>+IFERROR(IF(VLOOKUP(#REF!&amp;"-"&amp;ROW()-108,[2]ワークシート!$C$2:$BW$498,10,0) = "","",VLOOKUP(#REF!&amp;"-"&amp;ROW()-108,[2]ワークシート!$C$2:$BW$498,10,0)),"")</f>
        <v/>
      </c>
      <c r="D101" s="34"/>
      <c r="E101" s="33" t="str">
        <f>+IFERROR(VLOOKUP(#REF!&amp;"-"&amp;ROW()-108,[2]ワークシート!$C$2:$BW$498,11,0),"")</f>
        <v/>
      </c>
      <c r="F101" s="34"/>
      <c r="G101" s="10" t="str">
        <f>+IFERROR(VLOOKUP(#REF!&amp;"-"&amp;ROW()-108,[2]ワークシート!$C$2:$BW$498,12,0),"")</f>
        <v/>
      </c>
      <c r="H10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1" s="37"/>
      <c r="J101" s="33" t="str">
        <f>+IFERROR(VLOOKUP(#REF!&amp;"-"&amp;ROW()-108,[2]ワークシート!$C$2:$BW$498,19,0),"")</f>
        <v/>
      </c>
      <c r="K101" s="35"/>
      <c r="L101" s="34"/>
      <c r="M101" s="38" t="str">
        <f>+IFERROR(VLOOKUP(#REF!&amp;"-"&amp;ROW()-108,[2]ワークシート!$C$2:$BW$498,24,0),"")</f>
        <v/>
      </c>
      <c r="N101" s="39"/>
      <c r="O101" s="40" t="str">
        <f>+IFERROR(VLOOKUP(#REF!&amp;"-"&amp;ROW()-108,[2]ワークシート!$C$2:$BW$498,25,0),"")</f>
        <v/>
      </c>
      <c r="P101" s="40"/>
      <c r="Q101" s="41" t="str">
        <f>+IFERROR(VLOOKUP(#REF!&amp;"-"&amp;ROW()-108,[2]ワークシート!$C$2:$BW$498,55,0),"")</f>
        <v/>
      </c>
      <c r="R101" s="41"/>
      <c r="S101" s="41"/>
      <c r="T101" s="40" t="str">
        <f>+IFERROR(VLOOKUP(#REF!&amp;"-"&amp;ROW()-108,[2]ワークシート!$C$2:$BW$498,60,0),"")</f>
        <v/>
      </c>
      <c r="U101" s="40"/>
      <c r="V101" s="40" t="str">
        <f>+IFERROR(VLOOKUP(#REF!&amp;"-"&amp;ROW()-108,[2]ワークシート!$C$2:$BW$498,61,0),"")</f>
        <v/>
      </c>
      <c r="W101" s="40"/>
      <c r="X101" s="40"/>
      <c r="Y101" s="31" t="str">
        <f t="shared" si="0"/>
        <v/>
      </c>
      <c r="Z101" s="31"/>
      <c r="AA101" s="32" t="str">
        <f>+IFERROR(IF(VLOOKUP(#REF!&amp;"-"&amp;ROW()-108,[2]ワークシート!$C$2:$BW$498,13,0)="","",VLOOKUP(#REF!&amp;"-"&amp;ROW()-108,[2]ワークシート!$C$2:$BW$498,13,0)),"")</f>
        <v/>
      </c>
      <c r="AB101" s="32"/>
      <c r="AC101" s="32" t="str">
        <f>+IFERROR(VLOOKUP(#REF!&amp;"-"&amp;ROW()-108,[2]ワークシート!$C$2:$BW$498,30,0),"")</f>
        <v/>
      </c>
      <c r="AD101" s="32"/>
      <c r="AE101" s="31" t="str">
        <f t="shared" si="1"/>
        <v/>
      </c>
      <c r="AF101" s="31"/>
      <c r="AG101" s="10"/>
      <c r="AH101" s="10"/>
      <c r="AI101" s="9" t="str">
        <f>+IFERROR(IF(VLOOKUP(#REF!&amp;"-"&amp;ROW()-108,[2]ワークシート!$C$2:$BW$498,31,0)="","",VLOOKUP(#REF!&amp;"-"&amp;ROW()-108,[2]ワークシート!$C$2:$BW$498,31,0)),"")</f>
        <v/>
      </c>
      <c r="AJ101" s="8"/>
      <c r="AK101" s="8"/>
      <c r="AL101" s="8"/>
      <c r="AM101" s="8"/>
      <c r="AN101" s="8"/>
      <c r="AO101" s="8"/>
      <c r="AP101" s="8"/>
      <c r="AQ101" s="8"/>
      <c r="AR101" s="8"/>
      <c r="AS101" s="8"/>
      <c r="AT101" s="8"/>
      <c r="AU101" s="8"/>
      <c r="AV101" s="8"/>
      <c r="AW101" s="8"/>
      <c r="AX101" s="8"/>
      <c r="AY101" s="8"/>
      <c r="AZ101" s="8"/>
      <c r="BA101" s="8"/>
      <c r="BB101" s="8"/>
      <c r="BC101" s="8"/>
      <c r="BD101" s="8"/>
    </row>
    <row r="102" spans="1:56" ht="35.1" hidden="1" customHeight="1" x14ac:dyDescent="0.45">
      <c r="A102" s="33" t="str">
        <f>+IFERROR(VLOOKUP(#REF!&amp;"-"&amp;ROW()-108,[2]ワークシート!$C$2:$BW$498,9,0),"")</f>
        <v/>
      </c>
      <c r="B102" s="34"/>
      <c r="C102" s="35" t="str">
        <f>+IFERROR(IF(VLOOKUP(#REF!&amp;"-"&amp;ROW()-108,[2]ワークシート!$C$2:$BW$498,10,0) = "","",VLOOKUP(#REF!&amp;"-"&amp;ROW()-108,[2]ワークシート!$C$2:$BW$498,10,0)),"")</f>
        <v/>
      </c>
      <c r="D102" s="34"/>
      <c r="E102" s="33" t="str">
        <f>+IFERROR(VLOOKUP(#REF!&amp;"-"&amp;ROW()-108,[2]ワークシート!$C$2:$BW$498,11,0),"")</f>
        <v/>
      </c>
      <c r="F102" s="34"/>
      <c r="G102" s="10" t="str">
        <f>+IFERROR(VLOOKUP(#REF!&amp;"-"&amp;ROW()-108,[2]ワークシート!$C$2:$BW$498,12,0),"")</f>
        <v/>
      </c>
      <c r="H10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2" s="37"/>
      <c r="J102" s="33" t="str">
        <f>+IFERROR(VLOOKUP(#REF!&amp;"-"&amp;ROW()-108,[2]ワークシート!$C$2:$BW$498,19,0),"")</f>
        <v/>
      </c>
      <c r="K102" s="35"/>
      <c r="L102" s="34"/>
      <c r="M102" s="38" t="str">
        <f>+IFERROR(VLOOKUP(#REF!&amp;"-"&amp;ROW()-108,[2]ワークシート!$C$2:$BW$498,24,0),"")</f>
        <v/>
      </c>
      <c r="N102" s="39"/>
      <c r="O102" s="40" t="str">
        <f>+IFERROR(VLOOKUP(#REF!&amp;"-"&amp;ROW()-108,[2]ワークシート!$C$2:$BW$498,25,0),"")</f>
        <v/>
      </c>
      <c r="P102" s="40"/>
      <c r="Q102" s="41" t="str">
        <f>+IFERROR(VLOOKUP(#REF!&amp;"-"&amp;ROW()-108,[2]ワークシート!$C$2:$BW$498,55,0),"")</f>
        <v/>
      </c>
      <c r="R102" s="41"/>
      <c r="S102" s="41"/>
      <c r="T102" s="40" t="str">
        <f>+IFERROR(VLOOKUP(#REF!&amp;"-"&amp;ROW()-108,[2]ワークシート!$C$2:$BW$498,60,0),"")</f>
        <v/>
      </c>
      <c r="U102" s="40"/>
      <c r="V102" s="40" t="str">
        <f>+IFERROR(VLOOKUP(#REF!&amp;"-"&amp;ROW()-108,[2]ワークシート!$C$2:$BW$498,61,0),"")</f>
        <v/>
      </c>
      <c r="W102" s="40"/>
      <c r="X102" s="40"/>
      <c r="Y102" s="31" t="str">
        <f t="shared" si="0"/>
        <v/>
      </c>
      <c r="Z102" s="31"/>
      <c r="AA102" s="32" t="str">
        <f>+IFERROR(IF(VLOOKUP(#REF!&amp;"-"&amp;ROW()-108,[2]ワークシート!$C$2:$BW$498,13,0)="","",VLOOKUP(#REF!&amp;"-"&amp;ROW()-108,[2]ワークシート!$C$2:$BW$498,13,0)),"")</f>
        <v/>
      </c>
      <c r="AB102" s="32"/>
      <c r="AC102" s="32" t="str">
        <f>+IFERROR(VLOOKUP(#REF!&amp;"-"&amp;ROW()-108,[2]ワークシート!$C$2:$BW$498,30,0),"")</f>
        <v/>
      </c>
      <c r="AD102" s="32"/>
      <c r="AE102" s="31" t="str">
        <f t="shared" si="1"/>
        <v/>
      </c>
      <c r="AF102" s="31"/>
      <c r="AG102" s="10"/>
      <c r="AH102" s="10"/>
      <c r="AI102" s="9" t="str">
        <f>+IFERROR(IF(VLOOKUP(#REF!&amp;"-"&amp;ROW()-108,[2]ワークシート!$C$2:$BW$498,31,0)="","",VLOOKUP(#REF!&amp;"-"&amp;ROW()-108,[2]ワークシート!$C$2:$BW$498,31,0)),"")</f>
        <v/>
      </c>
      <c r="AJ102" s="8"/>
      <c r="AK102" s="8"/>
      <c r="AL102" s="8"/>
      <c r="AM102" s="8"/>
      <c r="AN102" s="8"/>
      <c r="AO102" s="8"/>
      <c r="AP102" s="8"/>
      <c r="AQ102" s="8"/>
      <c r="AR102" s="8"/>
      <c r="AS102" s="8"/>
      <c r="AT102" s="8"/>
      <c r="AU102" s="8"/>
      <c r="AV102" s="8"/>
      <c r="AW102" s="8"/>
      <c r="AX102" s="8"/>
      <c r="AY102" s="8"/>
      <c r="AZ102" s="8"/>
      <c r="BA102" s="8"/>
      <c r="BB102" s="8"/>
      <c r="BC102" s="8"/>
      <c r="BD102" s="8"/>
    </row>
    <row r="103" spans="1:56" ht="35.1" hidden="1" customHeight="1" x14ac:dyDescent="0.45">
      <c r="A103" s="33" t="str">
        <f>+IFERROR(VLOOKUP(#REF!&amp;"-"&amp;ROW()-108,[2]ワークシート!$C$2:$BW$498,9,0),"")</f>
        <v/>
      </c>
      <c r="B103" s="34"/>
      <c r="C103" s="35" t="str">
        <f>+IFERROR(IF(VLOOKUP(#REF!&amp;"-"&amp;ROW()-108,[2]ワークシート!$C$2:$BW$498,10,0) = "","",VLOOKUP(#REF!&amp;"-"&amp;ROW()-108,[2]ワークシート!$C$2:$BW$498,10,0)),"")</f>
        <v/>
      </c>
      <c r="D103" s="34"/>
      <c r="E103" s="33" t="str">
        <f>+IFERROR(VLOOKUP(#REF!&amp;"-"&amp;ROW()-108,[2]ワークシート!$C$2:$BW$498,11,0),"")</f>
        <v/>
      </c>
      <c r="F103" s="34"/>
      <c r="G103" s="10" t="str">
        <f>+IFERROR(VLOOKUP(#REF!&amp;"-"&amp;ROW()-108,[2]ワークシート!$C$2:$BW$498,12,0),"")</f>
        <v/>
      </c>
      <c r="H10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3" s="37"/>
      <c r="J103" s="33" t="str">
        <f>+IFERROR(VLOOKUP(#REF!&amp;"-"&amp;ROW()-108,[2]ワークシート!$C$2:$BW$498,19,0),"")</f>
        <v/>
      </c>
      <c r="K103" s="35"/>
      <c r="L103" s="34"/>
      <c r="M103" s="38" t="str">
        <f>+IFERROR(VLOOKUP(#REF!&amp;"-"&amp;ROW()-108,[2]ワークシート!$C$2:$BW$498,24,0),"")</f>
        <v/>
      </c>
      <c r="N103" s="39"/>
      <c r="O103" s="40" t="str">
        <f>+IFERROR(VLOOKUP(#REF!&amp;"-"&amp;ROW()-108,[2]ワークシート!$C$2:$BW$498,25,0),"")</f>
        <v/>
      </c>
      <c r="P103" s="40"/>
      <c r="Q103" s="41" t="str">
        <f>+IFERROR(VLOOKUP(#REF!&amp;"-"&amp;ROW()-108,[2]ワークシート!$C$2:$BW$498,55,0),"")</f>
        <v/>
      </c>
      <c r="R103" s="41"/>
      <c r="S103" s="41"/>
      <c r="T103" s="40" t="str">
        <f>+IFERROR(VLOOKUP(#REF!&amp;"-"&amp;ROW()-108,[2]ワークシート!$C$2:$BW$498,60,0),"")</f>
        <v/>
      </c>
      <c r="U103" s="40"/>
      <c r="V103" s="40" t="str">
        <f>+IFERROR(VLOOKUP(#REF!&amp;"-"&amp;ROW()-108,[2]ワークシート!$C$2:$BW$498,61,0),"")</f>
        <v/>
      </c>
      <c r="W103" s="40"/>
      <c r="X103" s="40"/>
      <c r="Y103" s="31" t="str">
        <f t="shared" si="0"/>
        <v/>
      </c>
      <c r="Z103" s="31"/>
      <c r="AA103" s="32" t="str">
        <f>+IFERROR(IF(VLOOKUP(#REF!&amp;"-"&amp;ROW()-108,[2]ワークシート!$C$2:$BW$498,13,0)="","",VLOOKUP(#REF!&amp;"-"&amp;ROW()-108,[2]ワークシート!$C$2:$BW$498,13,0)),"")</f>
        <v/>
      </c>
      <c r="AB103" s="32"/>
      <c r="AC103" s="32" t="str">
        <f>+IFERROR(VLOOKUP(#REF!&amp;"-"&amp;ROW()-108,[2]ワークシート!$C$2:$BW$498,30,0),"")</f>
        <v/>
      </c>
      <c r="AD103" s="32"/>
      <c r="AE103" s="31" t="str">
        <f t="shared" si="1"/>
        <v/>
      </c>
      <c r="AF103" s="31"/>
      <c r="AG103" s="10"/>
      <c r="AH103" s="10"/>
      <c r="AI103" s="9" t="str">
        <f>+IFERROR(IF(VLOOKUP(#REF!&amp;"-"&amp;ROW()-108,[2]ワークシート!$C$2:$BW$498,31,0)="","",VLOOKUP(#REF!&amp;"-"&amp;ROW()-108,[2]ワークシート!$C$2:$BW$498,31,0)),"")</f>
        <v/>
      </c>
      <c r="AJ103" s="8"/>
      <c r="AK103" s="8"/>
      <c r="AL103" s="8"/>
      <c r="AM103" s="8"/>
      <c r="AN103" s="8"/>
      <c r="AO103" s="8"/>
      <c r="AP103" s="8"/>
      <c r="AQ103" s="8"/>
      <c r="AR103" s="8"/>
      <c r="AS103" s="8"/>
      <c r="AT103" s="8"/>
      <c r="AU103" s="8"/>
      <c r="AV103" s="8"/>
      <c r="AW103" s="8"/>
      <c r="AX103" s="8"/>
      <c r="AY103" s="8"/>
      <c r="AZ103" s="8"/>
      <c r="BA103" s="8"/>
      <c r="BB103" s="8"/>
      <c r="BC103" s="8"/>
      <c r="BD103" s="8"/>
    </row>
    <row r="104" spans="1:56" ht="35.1" hidden="1" customHeight="1" x14ac:dyDescent="0.45">
      <c r="A104" s="33" t="str">
        <f>+IFERROR(VLOOKUP(#REF!&amp;"-"&amp;ROW()-108,[2]ワークシート!$C$2:$BW$498,9,0),"")</f>
        <v/>
      </c>
      <c r="B104" s="34"/>
      <c r="C104" s="35" t="str">
        <f>+IFERROR(IF(VLOOKUP(#REF!&amp;"-"&amp;ROW()-108,[2]ワークシート!$C$2:$BW$498,10,0) = "","",VLOOKUP(#REF!&amp;"-"&amp;ROW()-108,[2]ワークシート!$C$2:$BW$498,10,0)),"")</f>
        <v/>
      </c>
      <c r="D104" s="34"/>
      <c r="E104" s="33" t="str">
        <f>+IFERROR(VLOOKUP(#REF!&amp;"-"&amp;ROW()-108,[2]ワークシート!$C$2:$BW$498,11,0),"")</f>
        <v/>
      </c>
      <c r="F104" s="34"/>
      <c r="G104" s="10" t="str">
        <f>+IFERROR(VLOOKUP(#REF!&amp;"-"&amp;ROW()-108,[2]ワークシート!$C$2:$BW$498,12,0),"")</f>
        <v/>
      </c>
      <c r="H10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4" s="37"/>
      <c r="J104" s="33" t="str">
        <f>+IFERROR(VLOOKUP(#REF!&amp;"-"&amp;ROW()-108,[2]ワークシート!$C$2:$BW$498,19,0),"")</f>
        <v/>
      </c>
      <c r="K104" s="35"/>
      <c r="L104" s="34"/>
      <c r="M104" s="38" t="str">
        <f>+IFERROR(VLOOKUP(#REF!&amp;"-"&amp;ROW()-108,[2]ワークシート!$C$2:$BW$498,24,0),"")</f>
        <v/>
      </c>
      <c r="N104" s="39"/>
      <c r="O104" s="40" t="str">
        <f>+IFERROR(VLOOKUP(#REF!&amp;"-"&amp;ROW()-108,[2]ワークシート!$C$2:$BW$498,25,0),"")</f>
        <v/>
      </c>
      <c r="P104" s="40"/>
      <c r="Q104" s="41" t="str">
        <f>+IFERROR(VLOOKUP(#REF!&amp;"-"&amp;ROW()-108,[2]ワークシート!$C$2:$BW$498,55,0),"")</f>
        <v/>
      </c>
      <c r="R104" s="41"/>
      <c r="S104" s="41"/>
      <c r="T104" s="40" t="str">
        <f>+IFERROR(VLOOKUP(#REF!&amp;"-"&amp;ROW()-108,[2]ワークシート!$C$2:$BW$498,60,0),"")</f>
        <v/>
      </c>
      <c r="U104" s="40"/>
      <c r="V104" s="40" t="str">
        <f>+IFERROR(VLOOKUP(#REF!&amp;"-"&amp;ROW()-108,[2]ワークシート!$C$2:$BW$498,61,0),"")</f>
        <v/>
      </c>
      <c r="W104" s="40"/>
      <c r="X104" s="40"/>
      <c r="Y104" s="31" t="str">
        <f t="shared" si="0"/>
        <v/>
      </c>
      <c r="Z104" s="31"/>
      <c r="AA104" s="32" t="str">
        <f>+IFERROR(IF(VLOOKUP(#REF!&amp;"-"&amp;ROW()-108,[2]ワークシート!$C$2:$BW$498,13,0)="","",VLOOKUP(#REF!&amp;"-"&amp;ROW()-108,[2]ワークシート!$C$2:$BW$498,13,0)),"")</f>
        <v/>
      </c>
      <c r="AB104" s="32"/>
      <c r="AC104" s="32" t="str">
        <f>+IFERROR(VLOOKUP(#REF!&amp;"-"&amp;ROW()-108,[2]ワークシート!$C$2:$BW$498,30,0),"")</f>
        <v/>
      </c>
      <c r="AD104" s="32"/>
      <c r="AE104" s="31" t="str">
        <f t="shared" si="1"/>
        <v/>
      </c>
      <c r="AF104" s="31"/>
      <c r="AG104" s="10"/>
      <c r="AH104" s="10"/>
      <c r="AI104" s="9" t="str">
        <f>+IFERROR(IF(VLOOKUP(#REF!&amp;"-"&amp;ROW()-108,[2]ワークシート!$C$2:$BW$498,31,0)="","",VLOOKUP(#REF!&amp;"-"&amp;ROW()-108,[2]ワークシート!$C$2:$BW$498,31,0)),"")</f>
        <v/>
      </c>
      <c r="AJ104" s="8"/>
      <c r="AK104" s="8"/>
      <c r="AL104" s="8"/>
      <c r="AM104" s="8"/>
      <c r="AN104" s="8"/>
      <c r="AO104" s="8"/>
      <c r="AP104" s="8"/>
      <c r="AQ104" s="8"/>
      <c r="AR104" s="8"/>
      <c r="AS104" s="8"/>
      <c r="AT104" s="8"/>
      <c r="AU104" s="8"/>
      <c r="AV104" s="8"/>
      <c r="AW104" s="8"/>
      <c r="AX104" s="8"/>
      <c r="AY104" s="8"/>
      <c r="AZ104" s="8"/>
      <c r="BA104" s="8"/>
      <c r="BB104" s="8"/>
      <c r="BC104" s="8"/>
      <c r="BD104" s="8"/>
    </row>
    <row r="105" spans="1:56" ht="35.1" hidden="1" customHeight="1" x14ac:dyDescent="0.45">
      <c r="A105" s="33" t="str">
        <f>+IFERROR(VLOOKUP(#REF!&amp;"-"&amp;ROW()-108,[2]ワークシート!$C$2:$BW$498,9,0),"")</f>
        <v/>
      </c>
      <c r="B105" s="34"/>
      <c r="C105" s="35" t="str">
        <f>+IFERROR(IF(VLOOKUP(#REF!&amp;"-"&amp;ROW()-108,[2]ワークシート!$C$2:$BW$498,10,0) = "","",VLOOKUP(#REF!&amp;"-"&amp;ROW()-108,[2]ワークシート!$C$2:$BW$498,10,0)),"")</f>
        <v/>
      </c>
      <c r="D105" s="34"/>
      <c r="E105" s="33" t="str">
        <f>+IFERROR(VLOOKUP(#REF!&amp;"-"&amp;ROW()-108,[2]ワークシート!$C$2:$BW$498,11,0),"")</f>
        <v/>
      </c>
      <c r="F105" s="34"/>
      <c r="G105" s="10" t="str">
        <f>+IFERROR(VLOOKUP(#REF!&amp;"-"&amp;ROW()-108,[2]ワークシート!$C$2:$BW$498,12,0),"")</f>
        <v/>
      </c>
      <c r="H10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5" s="37"/>
      <c r="J105" s="33" t="str">
        <f>+IFERROR(VLOOKUP(#REF!&amp;"-"&amp;ROW()-108,[2]ワークシート!$C$2:$BW$498,19,0),"")</f>
        <v/>
      </c>
      <c r="K105" s="35"/>
      <c r="L105" s="34"/>
      <c r="M105" s="38" t="str">
        <f>+IFERROR(VLOOKUP(#REF!&amp;"-"&amp;ROW()-108,[2]ワークシート!$C$2:$BW$498,24,0),"")</f>
        <v/>
      </c>
      <c r="N105" s="39"/>
      <c r="O105" s="40" t="str">
        <f>+IFERROR(VLOOKUP(#REF!&amp;"-"&amp;ROW()-108,[2]ワークシート!$C$2:$BW$498,25,0),"")</f>
        <v/>
      </c>
      <c r="P105" s="40"/>
      <c r="Q105" s="41" t="str">
        <f>+IFERROR(VLOOKUP(#REF!&amp;"-"&amp;ROW()-108,[2]ワークシート!$C$2:$BW$498,55,0),"")</f>
        <v/>
      </c>
      <c r="R105" s="41"/>
      <c r="S105" s="41"/>
      <c r="T105" s="40" t="str">
        <f>+IFERROR(VLOOKUP(#REF!&amp;"-"&amp;ROW()-108,[2]ワークシート!$C$2:$BW$498,60,0),"")</f>
        <v/>
      </c>
      <c r="U105" s="40"/>
      <c r="V105" s="40" t="str">
        <f>+IFERROR(VLOOKUP(#REF!&amp;"-"&amp;ROW()-108,[2]ワークシート!$C$2:$BW$498,61,0),"")</f>
        <v/>
      </c>
      <c r="W105" s="40"/>
      <c r="X105" s="40"/>
      <c r="Y105" s="31" t="str">
        <f t="shared" si="0"/>
        <v/>
      </c>
      <c r="Z105" s="31"/>
      <c r="AA105" s="32" t="str">
        <f>+IFERROR(IF(VLOOKUP(#REF!&amp;"-"&amp;ROW()-108,[2]ワークシート!$C$2:$BW$498,13,0)="","",VLOOKUP(#REF!&amp;"-"&amp;ROW()-108,[2]ワークシート!$C$2:$BW$498,13,0)),"")</f>
        <v/>
      </c>
      <c r="AB105" s="32"/>
      <c r="AC105" s="32" t="str">
        <f>+IFERROR(VLOOKUP(#REF!&amp;"-"&amp;ROW()-108,[2]ワークシート!$C$2:$BW$498,30,0),"")</f>
        <v/>
      </c>
      <c r="AD105" s="32"/>
      <c r="AE105" s="31" t="str">
        <f t="shared" si="1"/>
        <v/>
      </c>
      <c r="AF105" s="31"/>
      <c r="AG105" s="10"/>
      <c r="AH105" s="10"/>
      <c r="AI105" s="9" t="str">
        <f>+IFERROR(IF(VLOOKUP(#REF!&amp;"-"&amp;ROW()-108,[2]ワークシート!$C$2:$BW$498,31,0)="","",VLOOKUP(#REF!&amp;"-"&amp;ROW()-108,[2]ワークシート!$C$2:$BW$498,31,0)),"")</f>
        <v/>
      </c>
      <c r="AJ105" s="8"/>
      <c r="AK105" s="8"/>
      <c r="AL105" s="8"/>
      <c r="AM105" s="8"/>
      <c r="AN105" s="8"/>
      <c r="AO105" s="8"/>
      <c r="AP105" s="8"/>
      <c r="AQ105" s="8"/>
      <c r="AR105" s="8"/>
      <c r="AS105" s="8"/>
      <c r="AT105" s="8"/>
      <c r="AU105" s="8"/>
      <c r="AV105" s="8"/>
      <c r="AW105" s="8"/>
      <c r="AX105" s="8"/>
      <c r="AY105" s="8"/>
      <c r="AZ105" s="8"/>
      <c r="BA105" s="8"/>
      <c r="BB105" s="8"/>
      <c r="BC105" s="8"/>
      <c r="BD105" s="8"/>
    </row>
    <row r="106" spans="1:56" ht="35.1" hidden="1" customHeight="1" x14ac:dyDescent="0.45">
      <c r="A106" s="33" t="str">
        <f>+IFERROR(VLOOKUP(#REF!&amp;"-"&amp;ROW()-108,[2]ワークシート!$C$2:$BW$498,9,0),"")</f>
        <v/>
      </c>
      <c r="B106" s="34"/>
      <c r="C106" s="35" t="str">
        <f>+IFERROR(IF(VLOOKUP(#REF!&amp;"-"&amp;ROW()-108,[2]ワークシート!$C$2:$BW$498,10,0) = "","",VLOOKUP(#REF!&amp;"-"&amp;ROW()-108,[2]ワークシート!$C$2:$BW$498,10,0)),"")</f>
        <v/>
      </c>
      <c r="D106" s="34"/>
      <c r="E106" s="33" t="str">
        <f>+IFERROR(VLOOKUP(#REF!&amp;"-"&amp;ROW()-108,[2]ワークシート!$C$2:$BW$498,11,0),"")</f>
        <v/>
      </c>
      <c r="F106" s="34"/>
      <c r="G106" s="10" t="str">
        <f>+IFERROR(VLOOKUP(#REF!&amp;"-"&amp;ROW()-108,[2]ワークシート!$C$2:$BW$498,12,0),"")</f>
        <v/>
      </c>
      <c r="H10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6" s="37"/>
      <c r="J106" s="33" t="str">
        <f>+IFERROR(VLOOKUP(#REF!&amp;"-"&amp;ROW()-108,[2]ワークシート!$C$2:$BW$498,19,0),"")</f>
        <v/>
      </c>
      <c r="K106" s="35"/>
      <c r="L106" s="34"/>
      <c r="M106" s="38" t="str">
        <f>+IFERROR(VLOOKUP(#REF!&amp;"-"&amp;ROW()-108,[2]ワークシート!$C$2:$BW$498,24,0),"")</f>
        <v/>
      </c>
      <c r="N106" s="39"/>
      <c r="O106" s="40" t="str">
        <f>+IFERROR(VLOOKUP(#REF!&amp;"-"&amp;ROW()-108,[2]ワークシート!$C$2:$BW$498,25,0),"")</f>
        <v/>
      </c>
      <c r="P106" s="40"/>
      <c r="Q106" s="41" t="str">
        <f>+IFERROR(VLOOKUP(#REF!&amp;"-"&amp;ROW()-108,[2]ワークシート!$C$2:$BW$498,55,0),"")</f>
        <v/>
      </c>
      <c r="R106" s="41"/>
      <c r="S106" s="41"/>
      <c r="T106" s="40" t="str">
        <f>+IFERROR(VLOOKUP(#REF!&amp;"-"&amp;ROW()-108,[2]ワークシート!$C$2:$BW$498,60,0),"")</f>
        <v/>
      </c>
      <c r="U106" s="40"/>
      <c r="V106" s="40" t="str">
        <f>+IFERROR(VLOOKUP(#REF!&amp;"-"&amp;ROW()-108,[2]ワークシート!$C$2:$BW$498,61,0),"")</f>
        <v/>
      </c>
      <c r="W106" s="40"/>
      <c r="X106" s="40"/>
      <c r="Y106" s="31" t="str">
        <f t="shared" si="0"/>
        <v/>
      </c>
      <c r="Z106" s="31"/>
      <c r="AA106" s="32" t="str">
        <f>+IFERROR(IF(VLOOKUP(#REF!&amp;"-"&amp;ROW()-108,[2]ワークシート!$C$2:$BW$498,13,0)="","",VLOOKUP(#REF!&amp;"-"&amp;ROW()-108,[2]ワークシート!$C$2:$BW$498,13,0)),"")</f>
        <v/>
      </c>
      <c r="AB106" s="32"/>
      <c r="AC106" s="32" t="str">
        <f>+IFERROR(VLOOKUP(#REF!&amp;"-"&amp;ROW()-108,[2]ワークシート!$C$2:$BW$498,30,0),"")</f>
        <v/>
      </c>
      <c r="AD106" s="32"/>
      <c r="AE106" s="31" t="str">
        <f t="shared" si="1"/>
        <v/>
      </c>
      <c r="AF106" s="31"/>
      <c r="AG106" s="10"/>
      <c r="AH106" s="10"/>
      <c r="AI106" s="9" t="str">
        <f>+IFERROR(IF(VLOOKUP(#REF!&amp;"-"&amp;ROW()-108,[2]ワークシート!$C$2:$BW$498,31,0)="","",VLOOKUP(#REF!&amp;"-"&amp;ROW()-108,[2]ワークシート!$C$2:$BW$498,31,0)),"")</f>
        <v/>
      </c>
      <c r="AJ106" s="8"/>
      <c r="AK106" s="8"/>
      <c r="AL106" s="8"/>
      <c r="AM106" s="8"/>
      <c r="AN106" s="8"/>
      <c r="AO106" s="8"/>
      <c r="AP106" s="8"/>
      <c r="AQ106" s="8"/>
      <c r="AR106" s="8"/>
      <c r="AS106" s="8"/>
      <c r="AT106" s="8"/>
      <c r="AU106" s="8"/>
      <c r="AV106" s="8"/>
      <c r="AW106" s="8"/>
      <c r="AX106" s="8"/>
      <c r="AY106" s="8"/>
      <c r="AZ106" s="8"/>
      <c r="BA106" s="8"/>
      <c r="BB106" s="8"/>
      <c r="BC106" s="8"/>
      <c r="BD106" s="8"/>
    </row>
    <row r="107" spans="1:56" ht="35.1" hidden="1" customHeight="1" x14ac:dyDescent="0.45">
      <c r="A107" s="33" t="str">
        <f>+IFERROR(VLOOKUP(#REF!&amp;"-"&amp;ROW()-108,[2]ワークシート!$C$2:$BW$498,9,0),"")</f>
        <v/>
      </c>
      <c r="B107" s="34"/>
      <c r="C107" s="35" t="str">
        <f>+IFERROR(IF(VLOOKUP(#REF!&amp;"-"&amp;ROW()-108,[2]ワークシート!$C$2:$BW$498,10,0) = "","",VLOOKUP(#REF!&amp;"-"&amp;ROW()-108,[2]ワークシート!$C$2:$BW$498,10,0)),"")</f>
        <v/>
      </c>
      <c r="D107" s="34"/>
      <c r="E107" s="33" t="str">
        <f>+IFERROR(VLOOKUP(#REF!&amp;"-"&amp;ROW()-108,[2]ワークシート!$C$2:$BW$498,11,0),"")</f>
        <v/>
      </c>
      <c r="F107" s="34"/>
      <c r="G107" s="10" t="str">
        <f>+IFERROR(VLOOKUP(#REF!&amp;"-"&amp;ROW()-108,[2]ワークシート!$C$2:$BW$498,12,0),"")</f>
        <v/>
      </c>
      <c r="H10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7" s="37"/>
      <c r="J107" s="33" t="str">
        <f>+IFERROR(VLOOKUP(#REF!&amp;"-"&amp;ROW()-108,[2]ワークシート!$C$2:$BW$498,19,0),"")</f>
        <v/>
      </c>
      <c r="K107" s="35"/>
      <c r="L107" s="34"/>
      <c r="M107" s="38" t="str">
        <f>+IFERROR(VLOOKUP(#REF!&amp;"-"&amp;ROW()-108,[2]ワークシート!$C$2:$BW$498,24,0),"")</f>
        <v/>
      </c>
      <c r="N107" s="39"/>
      <c r="O107" s="40" t="str">
        <f>+IFERROR(VLOOKUP(#REF!&amp;"-"&amp;ROW()-108,[2]ワークシート!$C$2:$BW$498,25,0),"")</f>
        <v/>
      </c>
      <c r="P107" s="40"/>
      <c r="Q107" s="41" t="str">
        <f>+IFERROR(VLOOKUP(#REF!&amp;"-"&amp;ROW()-108,[2]ワークシート!$C$2:$BW$498,55,0),"")</f>
        <v/>
      </c>
      <c r="R107" s="41"/>
      <c r="S107" s="41"/>
      <c r="T107" s="40" t="str">
        <f>+IFERROR(VLOOKUP(#REF!&amp;"-"&amp;ROW()-108,[2]ワークシート!$C$2:$BW$498,60,0),"")</f>
        <v/>
      </c>
      <c r="U107" s="40"/>
      <c r="V107" s="40" t="str">
        <f>+IFERROR(VLOOKUP(#REF!&amp;"-"&amp;ROW()-108,[2]ワークシート!$C$2:$BW$498,61,0),"")</f>
        <v/>
      </c>
      <c r="W107" s="40"/>
      <c r="X107" s="40"/>
      <c r="Y107" s="31" t="str">
        <f t="shared" si="0"/>
        <v/>
      </c>
      <c r="Z107" s="31"/>
      <c r="AA107" s="32" t="str">
        <f>+IFERROR(IF(VLOOKUP(#REF!&amp;"-"&amp;ROW()-108,[2]ワークシート!$C$2:$BW$498,13,0)="","",VLOOKUP(#REF!&amp;"-"&amp;ROW()-108,[2]ワークシート!$C$2:$BW$498,13,0)),"")</f>
        <v/>
      </c>
      <c r="AB107" s="32"/>
      <c r="AC107" s="32" t="str">
        <f>+IFERROR(VLOOKUP(#REF!&amp;"-"&amp;ROW()-108,[2]ワークシート!$C$2:$BW$498,30,0),"")</f>
        <v/>
      </c>
      <c r="AD107" s="32"/>
      <c r="AE107" s="31" t="str">
        <f t="shared" si="1"/>
        <v/>
      </c>
      <c r="AF107" s="31"/>
      <c r="AG107" s="10"/>
      <c r="AH107" s="10"/>
      <c r="AI107" s="9" t="str">
        <f>+IFERROR(IF(VLOOKUP(#REF!&amp;"-"&amp;ROW()-108,[2]ワークシート!$C$2:$BW$498,31,0)="","",VLOOKUP(#REF!&amp;"-"&amp;ROW()-108,[2]ワークシート!$C$2:$BW$498,31,0)),"")</f>
        <v/>
      </c>
      <c r="AJ107" s="8"/>
      <c r="AK107" s="8"/>
      <c r="AL107" s="8"/>
      <c r="AM107" s="8"/>
      <c r="AN107" s="8"/>
      <c r="AO107" s="8"/>
      <c r="AP107" s="8"/>
      <c r="AQ107" s="8"/>
      <c r="AR107" s="8"/>
      <c r="AS107" s="8"/>
      <c r="AT107" s="8"/>
      <c r="AU107" s="8"/>
      <c r="AV107" s="8"/>
      <c r="AW107" s="8"/>
      <c r="AX107" s="8"/>
      <c r="AY107" s="8"/>
      <c r="AZ107" s="8"/>
      <c r="BA107" s="8"/>
      <c r="BB107" s="8"/>
      <c r="BC107" s="8"/>
      <c r="BD107" s="8"/>
    </row>
    <row r="108" spans="1:56" ht="35.1" hidden="1" customHeight="1" x14ac:dyDescent="0.45">
      <c r="A108" s="33" t="str">
        <f>+IFERROR(VLOOKUP(#REF!&amp;"-"&amp;ROW()-108,[2]ワークシート!$C$2:$BW$498,9,0),"")</f>
        <v/>
      </c>
      <c r="B108" s="34"/>
      <c r="C108" s="35" t="str">
        <f>+IFERROR(IF(VLOOKUP(#REF!&amp;"-"&amp;ROW()-108,[2]ワークシート!$C$2:$BW$498,10,0) = "","",VLOOKUP(#REF!&amp;"-"&amp;ROW()-108,[2]ワークシート!$C$2:$BW$498,10,0)),"")</f>
        <v/>
      </c>
      <c r="D108" s="34"/>
      <c r="E108" s="33" t="str">
        <f>+IFERROR(VLOOKUP(#REF!&amp;"-"&amp;ROW()-108,[2]ワークシート!$C$2:$BW$498,11,0),"")</f>
        <v/>
      </c>
      <c r="F108" s="34"/>
      <c r="G108" s="10" t="str">
        <f>+IFERROR(VLOOKUP(#REF!&amp;"-"&amp;ROW()-108,[2]ワークシート!$C$2:$BW$498,12,0),"")</f>
        <v/>
      </c>
      <c r="H10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8" s="37"/>
      <c r="J108" s="33" t="str">
        <f>+IFERROR(VLOOKUP(#REF!&amp;"-"&amp;ROW()-108,[2]ワークシート!$C$2:$BW$498,19,0),"")</f>
        <v/>
      </c>
      <c r="K108" s="35"/>
      <c r="L108" s="34"/>
      <c r="M108" s="38" t="str">
        <f>+IFERROR(VLOOKUP(#REF!&amp;"-"&amp;ROW()-108,[2]ワークシート!$C$2:$BW$498,24,0),"")</f>
        <v/>
      </c>
      <c r="N108" s="39"/>
      <c r="O108" s="40" t="str">
        <f>+IFERROR(VLOOKUP(#REF!&amp;"-"&amp;ROW()-108,[2]ワークシート!$C$2:$BW$498,25,0),"")</f>
        <v/>
      </c>
      <c r="P108" s="40"/>
      <c r="Q108" s="41" t="str">
        <f>+IFERROR(VLOOKUP(#REF!&amp;"-"&amp;ROW()-108,[2]ワークシート!$C$2:$BW$498,55,0),"")</f>
        <v/>
      </c>
      <c r="R108" s="41"/>
      <c r="S108" s="41"/>
      <c r="T108" s="40" t="str">
        <f>+IFERROR(VLOOKUP(#REF!&amp;"-"&amp;ROW()-108,[2]ワークシート!$C$2:$BW$498,60,0),"")</f>
        <v/>
      </c>
      <c r="U108" s="40"/>
      <c r="V108" s="40" t="str">
        <f>+IFERROR(VLOOKUP(#REF!&amp;"-"&amp;ROW()-108,[2]ワークシート!$C$2:$BW$498,61,0),"")</f>
        <v/>
      </c>
      <c r="W108" s="40"/>
      <c r="X108" s="40"/>
      <c r="Y108" s="31" t="str">
        <f t="shared" si="0"/>
        <v/>
      </c>
      <c r="Z108" s="31"/>
      <c r="AA108" s="32" t="str">
        <f>+IFERROR(IF(VLOOKUP(#REF!&amp;"-"&amp;ROW()-108,[2]ワークシート!$C$2:$BW$498,13,0)="","",VLOOKUP(#REF!&amp;"-"&amp;ROW()-108,[2]ワークシート!$C$2:$BW$498,13,0)),"")</f>
        <v/>
      </c>
      <c r="AB108" s="32"/>
      <c r="AC108" s="32" t="str">
        <f>+IFERROR(VLOOKUP(#REF!&amp;"-"&amp;ROW()-108,[2]ワークシート!$C$2:$BW$498,30,0),"")</f>
        <v/>
      </c>
      <c r="AD108" s="32"/>
      <c r="AE108" s="31" t="str">
        <f t="shared" si="1"/>
        <v/>
      </c>
      <c r="AF108" s="31"/>
      <c r="AG108" s="10"/>
      <c r="AH108" s="10"/>
      <c r="AI108" s="9" t="str">
        <f>+IFERROR(IF(VLOOKUP(#REF!&amp;"-"&amp;ROW()-108,[2]ワークシート!$C$2:$BW$498,31,0)="","",VLOOKUP(#REF!&amp;"-"&amp;ROW()-108,[2]ワークシート!$C$2:$BW$498,31,0)),"")</f>
        <v/>
      </c>
      <c r="AJ108" s="8"/>
      <c r="AK108" s="8"/>
      <c r="AL108" s="8"/>
      <c r="AM108" s="8"/>
      <c r="AN108" s="8"/>
      <c r="AO108" s="8"/>
      <c r="AP108" s="8"/>
      <c r="AQ108" s="8"/>
      <c r="AR108" s="8"/>
      <c r="AS108" s="8"/>
      <c r="AT108" s="8"/>
      <c r="AU108" s="8"/>
      <c r="AV108" s="8"/>
      <c r="AW108" s="8"/>
      <c r="AX108" s="8"/>
      <c r="AY108" s="8"/>
      <c r="AZ108" s="8"/>
      <c r="BA108" s="8"/>
      <c r="BB108" s="8"/>
      <c r="BC108" s="8"/>
      <c r="BD108" s="8"/>
    </row>
    <row r="109" spans="1:56" ht="35.1" hidden="1" customHeight="1" x14ac:dyDescent="0.45">
      <c r="A109" s="33" t="str">
        <f>+IFERROR(VLOOKUP(#REF!&amp;"-"&amp;ROW()-108,[2]ワークシート!$C$2:$BW$498,9,0),"")</f>
        <v/>
      </c>
      <c r="B109" s="34"/>
      <c r="C109" s="35" t="str">
        <f>+IFERROR(IF(VLOOKUP(#REF!&amp;"-"&amp;ROW()-108,[2]ワークシート!$C$2:$BW$498,10,0) = "","",VLOOKUP(#REF!&amp;"-"&amp;ROW()-108,[2]ワークシート!$C$2:$BW$498,10,0)),"")</f>
        <v/>
      </c>
      <c r="D109" s="34"/>
      <c r="E109" s="33" t="str">
        <f>+IFERROR(VLOOKUP(#REF!&amp;"-"&amp;ROW()-108,[2]ワークシート!$C$2:$BW$498,11,0),"")</f>
        <v/>
      </c>
      <c r="F109" s="34"/>
      <c r="G109" s="10" t="str">
        <f>+IFERROR(VLOOKUP(#REF!&amp;"-"&amp;ROW()-108,[2]ワークシート!$C$2:$BW$498,12,0),"")</f>
        <v/>
      </c>
      <c r="H10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09" s="37"/>
      <c r="J109" s="33" t="str">
        <f>+IFERROR(VLOOKUP(#REF!&amp;"-"&amp;ROW()-108,[2]ワークシート!$C$2:$BW$498,19,0),"")</f>
        <v/>
      </c>
      <c r="K109" s="35"/>
      <c r="L109" s="34"/>
      <c r="M109" s="38" t="str">
        <f>+IFERROR(VLOOKUP(#REF!&amp;"-"&amp;ROW()-108,[2]ワークシート!$C$2:$BW$498,24,0),"")</f>
        <v/>
      </c>
      <c r="N109" s="39"/>
      <c r="O109" s="40" t="str">
        <f>+IFERROR(VLOOKUP(#REF!&amp;"-"&amp;ROW()-108,[2]ワークシート!$C$2:$BW$498,25,0),"")</f>
        <v/>
      </c>
      <c r="P109" s="40"/>
      <c r="Q109" s="41" t="str">
        <f>+IFERROR(VLOOKUP(#REF!&amp;"-"&amp;ROW()-108,[2]ワークシート!$C$2:$BW$498,55,0),"")</f>
        <v/>
      </c>
      <c r="R109" s="41"/>
      <c r="S109" s="41"/>
      <c r="T109" s="40" t="str">
        <f>+IFERROR(VLOOKUP(#REF!&amp;"-"&amp;ROW()-108,[2]ワークシート!$C$2:$BW$498,60,0),"")</f>
        <v/>
      </c>
      <c r="U109" s="40"/>
      <c r="V109" s="40" t="str">
        <f>+IFERROR(VLOOKUP(#REF!&amp;"-"&amp;ROW()-108,[2]ワークシート!$C$2:$BW$498,61,0),"")</f>
        <v/>
      </c>
      <c r="W109" s="40"/>
      <c r="X109" s="40"/>
      <c r="Y109" s="31" t="str">
        <f t="shared" si="0"/>
        <v/>
      </c>
      <c r="Z109" s="31"/>
      <c r="AA109" s="32" t="str">
        <f>+IFERROR(IF(VLOOKUP(#REF!&amp;"-"&amp;ROW()-108,[2]ワークシート!$C$2:$BW$498,13,0)="","",VLOOKUP(#REF!&amp;"-"&amp;ROW()-108,[2]ワークシート!$C$2:$BW$498,13,0)),"")</f>
        <v/>
      </c>
      <c r="AB109" s="32"/>
      <c r="AC109" s="32" t="str">
        <f>+IFERROR(VLOOKUP(#REF!&amp;"-"&amp;ROW()-108,[2]ワークシート!$C$2:$BW$498,30,0),"")</f>
        <v/>
      </c>
      <c r="AD109" s="32"/>
      <c r="AE109" s="31" t="str">
        <f t="shared" si="1"/>
        <v/>
      </c>
      <c r="AF109" s="31"/>
      <c r="AG109" s="10"/>
      <c r="AH109" s="10"/>
      <c r="AI109" s="9" t="str">
        <f>+IFERROR(IF(VLOOKUP(#REF!&amp;"-"&amp;ROW()-108,[2]ワークシート!$C$2:$BW$498,31,0)="","",VLOOKUP(#REF!&amp;"-"&amp;ROW()-108,[2]ワークシート!$C$2:$BW$498,31,0)),"")</f>
        <v/>
      </c>
      <c r="AJ109" s="8"/>
      <c r="AK109" s="8"/>
      <c r="AL109" s="8"/>
      <c r="AM109" s="8"/>
      <c r="AN109" s="8"/>
      <c r="AO109" s="8"/>
      <c r="AP109" s="8"/>
      <c r="AQ109" s="8"/>
      <c r="AR109" s="8"/>
      <c r="AS109" s="8"/>
      <c r="AT109" s="8"/>
      <c r="AU109" s="8"/>
      <c r="AV109" s="8"/>
      <c r="AW109" s="8"/>
      <c r="AX109" s="8"/>
      <c r="AY109" s="8"/>
      <c r="AZ109" s="8"/>
      <c r="BA109" s="8"/>
      <c r="BB109" s="8"/>
      <c r="BC109" s="8"/>
      <c r="BD109" s="8"/>
    </row>
    <row r="110" spans="1:56" ht="35.1" hidden="1" customHeight="1" x14ac:dyDescent="0.45">
      <c r="A110" s="33" t="str">
        <f>+IFERROR(VLOOKUP(#REF!&amp;"-"&amp;ROW()-108,[2]ワークシート!$C$2:$BW$498,9,0),"")</f>
        <v/>
      </c>
      <c r="B110" s="34"/>
      <c r="C110" s="35" t="str">
        <f>+IFERROR(IF(VLOOKUP(#REF!&amp;"-"&amp;ROW()-108,[2]ワークシート!$C$2:$BW$498,10,0) = "","",VLOOKUP(#REF!&amp;"-"&amp;ROW()-108,[2]ワークシート!$C$2:$BW$498,10,0)),"")</f>
        <v/>
      </c>
      <c r="D110" s="34"/>
      <c r="E110" s="33" t="str">
        <f>+IFERROR(VLOOKUP(#REF!&amp;"-"&amp;ROW()-108,[2]ワークシート!$C$2:$BW$498,11,0),"")</f>
        <v/>
      </c>
      <c r="F110" s="34"/>
      <c r="G110" s="10" t="str">
        <f>+IFERROR(VLOOKUP(#REF!&amp;"-"&amp;ROW()-108,[2]ワークシート!$C$2:$BW$498,12,0),"")</f>
        <v/>
      </c>
      <c r="H11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0" s="37"/>
      <c r="J110" s="33" t="str">
        <f>+IFERROR(VLOOKUP(#REF!&amp;"-"&amp;ROW()-108,[2]ワークシート!$C$2:$BW$498,19,0),"")</f>
        <v/>
      </c>
      <c r="K110" s="35"/>
      <c r="L110" s="34"/>
      <c r="M110" s="38" t="str">
        <f>+IFERROR(VLOOKUP(#REF!&amp;"-"&amp;ROW()-108,[2]ワークシート!$C$2:$BW$498,24,0),"")</f>
        <v/>
      </c>
      <c r="N110" s="39"/>
      <c r="O110" s="40" t="str">
        <f>+IFERROR(VLOOKUP(#REF!&amp;"-"&amp;ROW()-108,[2]ワークシート!$C$2:$BW$498,25,0),"")</f>
        <v/>
      </c>
      <c r="P110" s="40"/>
      <c r="Q110" s="41" t="str">
        <f>+IFERROR(VLOOKUP(#REF!&amp;"-"&amp;ROW()-108,[2]ワークシート!$C$2:$BW$498,55,0),"")</f>
        <v/>
      </c>
      <c r="R110" s="41"/>
      <c r="S110" s="41"/>
      <c r="T110" s="40" t="str">
        <f>+IFERROR(VLOOKUP(#REF!&amp;"-"&amp;ROW()-108,[2]ワークシート!$C$2:$BW$498,60,0),"")</f>
        <v/>
      </c>
      <c r="U110" s="40"/>
      <c r="V110" s="40" t="str">
        <f>+IFERROR(VLOOKUP(#REF!&amp;"-"&amp;ROW()-108,[2]ワークシート!$C$2:$BW$498,61,0),"")</f>
        <v/>
      </c>
      <c r="W110" s="40"/>
      <c r="X110" s="40"/>
      <c r="Y110" s="31" t="str">
        <f t="shared" si="0"/>
        <v/>
      </c>
      <c r="Z110" s="31"/>
      <c r="AA110" s="32" t="str">
        <f>+IFERROR(IF(VLOOKUP(#REF!&amp;"-"&amp;ROW()-108,[2]ワークシート!$C$2:$BW$498,13,0)="","",VLOOKUP(#REF!&amp;"-"&amp;ROW()-108,[2]ワークシート!$C$2:$BW$498,13,0)),"")</f>
        <v/>
      </c>
      <c r="AB110" s="32"/>
      <c r="AC110" s="32" t="str">
        <f>+IFERROR(VLOOKUP(#REF!&amp;"-"&amp;ROW()-108,[2]ワークシート!$C$2:$BW$498,30,0),"")</f>
        <v/>
      </c>
      <c r="AD110" s="32"/>
      <c r="AE110" s="31" t="str">
        <f t="shared" si="1"/>
        <v/>
      </c>
      <c r="AF110" s="31"/>
      <c r="AG110" s="10"/>
      <c r="AH110" s="10"/>
      <c r="AI110" s="9" t="str">
        <f>+IFERROR(IF(VLOOKUP(#REF!&amp;"-"&amp;ROW()-108,[2]ワークシート!$C$2:$BW$498,31,0)="","",VLOOKUP(#REF!&amp;"-"&amp;ROW()-108,[2]ワークシート!$C$2:$BW$498,31,0)),"")</f>
        <v/>
      </c>
      <c r="AJ110" s="8"/>
      <c r="AK110" s="8"/>
      <c r="AL110" s="8"/>
      <c r="AM110" s="8"/>
      <c r="AN110" s="8"/>
      <c r="AO110" s="8"/>
      <c r="AP110" s="8"/>
      <c r="AQ110" s="8"/>
      <c r="AR110" s="8"/>
      <c r="AS110" s="8"/>
      <c r="AT110" s="8"/>
      <c r="AU110" s="8"/>
      <c r="AV110" s="8"/>
      <c r="AW110" s="8"/>
      <c r="AX110" s="8"/>
      <c r="AY110" s="8"/>
      <c r="AZ110" s="8"/>
      <c r="BA110" s="8"/>
      <c r="BB110" s="8"/>
      <c r="BC110" s="8"/>
      <c r="BD110" s="8"/>
    </row>
    <row r="111" spans="1:56" ht="35.1" hidden="1" customHeight="1" x14ac:dyDescent="0.45">
      <c r="A111" s="33" t="str">
        <f>+IFERROR(VLOOKUP(#REF!&amp;"-"&amp;ROW()-108,[2]ワークシート!$C$2:$BW$498,9,0),"")</f>
        <v/>
      </c>
      <c r="B111" s="34"/>
      <c r="C111" s="35" t="str">
        <f>+IFERROR(IF(VLOOKUP(#REF!&amp;"-"&amp;ROW()-108,[2]ワークシート!$C$2:$BW$498,10,0) = "","",VLOOKUP(#REF!&amp;"-"&amp;ROW()-108,[2]ワークシート!$C$2:$BW$498,10,0)),"")</f>
        <v/>
      </c>
      <c r="D111" s="34"/>
      <c r="E111" s="33" t="str">
        <f>+IFERROR(VLOOKUP(#REF!&amp;"-"&amp;ROW()-108,[2]ワークシート!$C$2:$BW$498,11,0),"")</f>
        <v/>
      </c>
      <c r="F111" s="34"/>
      <c r="G111" s="10" t="str">
        <f>+IFERROR(VLOOKUP(#REF!&amp;"-"&amp;ROW()-108,[2]ワークシート!$C$2:$BW$498,12,0),"")</f>
        <v/>
      </c>
      <c r="H11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1" s="37"/>
      <c r="J111" s="33" t="str">
        <f>+IFERROR(VLOOKUP(#REF!&amp;"-"&amp;ROW()-108,[2]ワークシート!$C$2:$BW$498,19,0),"")</f>
        <v/>
      </c>
      <c r="K111" s="35"/>
      <c r="L111" s="34"/>
      <c r="M111" s="38" t="str">
        <f>+IFERROR(VLOOKUP(#REF!&amp;"-"&amp;ROW()-108,[2]ワークシート!$C$2:$BW$498,24,0),"")</f>
        <v/>
      </c>
      <c r="N111" s="39"/>
      <c r="O111" s="40" t="str">
        <f>+IFERROR(VLOOKUP(#REF!&amp;"-"&amp;ROW()-108,[2]ワークシート!$C$2:$BW$498,25,0),"")</f>
        <v/>
      </c>
      <c r="P111" s="40"/>
      <c r="Q111" s="41" t="str">
        <f>+IFERROR(VLOOKUP(#REF!&amp;"-"&amp;ROW()-108,[2]ワークシート!$C$2:$BW$498,55,0),"")</f>
        <v/>
      </c>
      <c r="R111" s="41"/>
      <c r="S111" s="41"/>
      <c r="T111" s="40" t="str">
        <f>+IFERROR(VLOOKUP(#REF!&amp;"-"&amp;ROW()-108,[2]ワークシート!$C$2:$BW$498,60,0),"")</f>
        <v/>
      </c>
      <c r="U111" s="40"/>
      <c r="V111" s="40" t="str">
        <f>+IFERROR(VLOOKUP(#REF!&amp;"-"&amp;ROW()-108,[2]ワークシート!$C$2:$BW$498,61,0),"")</f>
        <v/>
      </c>
      <c r="W111" s="40"/>
      <c r="X111" s="40"/>
      <c r="Y111" s="31" t="str">
        <f t="shared" si="0"/>
        <v/>
      </c>
      <c r="Z111" s="31"/>
      <c r="AA111" s="32" t="str">
        <f>+IFERROR(IF(VLOOKUP(#REF!&amp;"-"&amp;ROW()-108,[2]ワークシート!$C$2:$BW$498,13,0)="","",VLOOKUP(#REF!&amp;"-"&amp;ROW()-108,[2]ワークシート!$C$2:$BW$498,13,0)),"")</f>
        <v/>
      </c>
      <c r="AB111" s="32"/>
      <c r="AC111" s="32" t="str">
        <f>+IFERROR(VLOOKUP(#REF!&amp;"-"&amp;ROW()-108,[2]ワークシート!$C$2:$BW$498,30,0),"")</f>
        <v/>
      </c>
      <c r="AD111" s="32"/>
      <c r="AE111" s="31" t="str">
        <f t="shared" si="1"/>
        <v/>
      </c>
      <c r="AF111" s="31"/>
      <c r="AG111" s="10"/>
      <c r="AH111" s="10"/>
      <c r="AI111" s="9" t="str">
        <f>+IFERROR(IF(VLOOKUP(#REF!&amp;"-"&amp;ROW()-108,[2]ワークシート!$C$2:$BW$498,31,0)="","",VLOOKUP(#REF!&amp;"-"&amp;ROW()-108,[2]ワークシート!$C$2:$BW$498,31,0)),"")</f>
        <v/>
      </c>
      <c r="AJ111" s="8"/>
      <c r="AK111" s="8"/>
      <c r="AL111" s="8"/>
      <c r="AM111" s="8"/>
      <c r="AN111" s="8"/>
      <c r="AO111" s="8"/>
      <c r="AP111" s="8"/>
      <c r="AQ111" s="8"/>
      <c r="AR111" s="8"/>
      <c r="AS111" s="8"/>
      <c r="AT111" s="8"/>
      <c r="AU111" s="8"/>
      <c r="AV111" s="8"/>
      <c r="AW111" s="8"/>
      <c r="AX111" s="8"/>
      <c r="AY111" s="8"/>
      <c r="AZ111" s="8"/>
      <c r="BA111" s="8"/>
      <c r="BB111" s="8"/>
      <c r="BC111" s="8"/>
      <c r="BD111" s="8"/>
    </row>
    <row r="112" spans="1:56" ht="35.1" hidden="1" customHeight="1" x14ac:dyDescent="0.45">
      <c r="A112" s="33" t="str">
        <f>+IFERROR(VLOOKUP(#REF!&amp;"-"&amp;ROW()-108,[2]ワークシート!$C$2:$BW$498,9,0),"")</f>
        <v/>
      </c>
      <c r="B112" s="34"/>
      <c r="C112" s="35" t="str">
        <f>+IFERROR(IF(VLOOKUP(#REF!&amp;"-"&amp;ROW()-108,[2]ワークシート!$C$2:$BW$498,10,0) = "","",VLOOKUP(#REF!&amp;"-"&amp;ROW()-108,[2]ワークシート!$C$2:$BW$498,10,0)),"")</f>
        <v/>
      </c>
      <c r="D112" s="34"/>
      <c r="E112" s="33" t="str">
        <f>+IFERROR(VLOOKUP(#REF!&amp;"-"&amp;ROW()-108,[2]ワークシート!$C$2:$BW$498,11,0),"")</f>
        <v/>
      </c>
      <c r="F112" s="34"/>
      <c r="G112" s="10" t="str">
        <f>+IFERROR(VLOOKUP(#REF!&amp;"-"&amp;ROW()-108,[2]ワークシート!$C$2:$BW$498,12,0),"")</f>
        <v/>
      </c>
      <c r="H11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2" s="37"/>
      <c r="J112" s="33" t="str">
        <f>+IFERROR(VLOOKUP(#REF!&amp;"-"&amp;ROW()-108,[2]ワークシート!$C$2:$BW$498,19,0),"")</f>
        <v/>
      </c>
      <c r="K112" s="35"/>
      <c r="L112" s="34"/>
      <c r="M112" s="38" t="str">
        <f>+IFERROR(VLOOKUP(#REF!&amp;"-"&amp;ROW()-108,[2]ワークシート!$C$2:$BW$498,24,0),"")</f>
        <v/>
      </c>
      <c r="N112" s="39"/>
      <c r="O112" s="40" t="str">
        <f>+IFERROR(VLOOKUP(#REF!&amp;"-"&amp;ROW()-108,[2]ワークシート!$C$2:$BW$498,25,0),"")</f>
        <v/>
      </c>
      <c r="P112" s="40"/>
      <c r="Q112" s="41" t="str">
        <f>+IFERROR(VLOOKUP(#REF!&amp;"-"&amp;ROW()-108,[2]ワークシート!$C$2:$BW$498,55,0),"")</f>
        <v/>
      </c>
      <c r="R112" s="41"/>
      <c r="S112" s="41"/>
      <c r="T112" s="40" t="str">
        <f>+IFERROR(VLOOKUP(#REF!&amp;"-"&amp;ROW()-108,[2]ワークシート!$C$2:$BW$498,60,0),"")</f>
        <v/>
      </c>
      <c r="U112" s="40"/>
      <c r="V112" s="40" t="str">
        <f>+IFERROR(VLOOKUP(#REF!&amp;"-"&amp;ROW()-108,[2]ワークシート!$C$2:$BW$498,61,0),"")</f>
        <v/>
      </c>
      <c r="W112" s="40"/>
      <c r="X112" s="40"/>
      <c r="Y112" s="31" t="str">
        <f t="shared" si="0"/>
        <v/>
      </c>
      <c r="Z112" s="31"/>
      <c r="AA112" s="32" t="str">
        <f>+IFERROR(IF(VLOOKUP(#REF!&amp;"-"&amp;ROW()-108,[2]ワークシート!$C$2:$BW$498,13,0)="","",VLOOKUP(#REF!&amp;"-"&amp;ROW()-108,[2]ワークシート!$C$2:$BW$498,13,0)),"")</f>
        <v/>
      </c>
      <c r="AB112" s="32"/>
      <c r="AC112" s="32" t="str">
        <f>+IFERROR(VLOOKUP(#REF!&amp;"-"&amp;ROW()-108,[2]ワークシート!$C$2:$BW$498,30,0),"")</f>
        <v/>
      </c>
      <c r="AD112" s="32"/>
      <c r="AE112" s="31" t="str">
        <f t="shared" si="1"/>
        <v/>
      </c>
      <c r="AF112" s="31"/>
      <c r="AG112" s="10"/>
      <c r="AH112" s="10"/>
      <c r="AI112" s="9" t="str">
        <f>+IFERROR(IF(VLOOKUP(#REF!&amp;"-"&amp;ROW()-108,[2]ワークシート!$C$2:$BW$498,31,0)="","",VLOOKUP(#REF!&amp;"-"&amp;ROW()-108,[2]ワークシート!$C$2:$BW$498,31,0)),"")</f>
        <v/>
      </c>
      <c r="AJ112" s="8"/>
      <c r="AK112" s="8"/>
      <c r="AL112" s="8"/>
      <c r="AM112" s="8"/>
      <c r="AN112" s="8"/>
      <c r="AO112" s="8"/>
      <c r="AP112" s="8"/>
      <c r="AQ112" s="8"/>
      <c r="AR112" s="8"/>
      <c r="AS112" s="8"/>
      <c r="AT112" s="8"/>
      <c r="AU112" s="8"/>
      <c r="AV112" s="8"/>
      <c r="AW112" s="8"/>
      <c r="AX112" s="8"/>
      <c r="AY112" s="8"/>
      <c r="AZ112" s="8"/>
      <c r="BA112" s="8"/>
      <c r="BB112" s="8"/>
      <c r="BC112" s="8"/>
      <c r="BD112" s="8"/>
    </row>
    <row r="113" spans="1:56" ht="35.1" hidden="1" customHeight="1" x14ac:dyDescent="0.45">
      <c r="A113" s="33" t="str">
        <f>+IFERROR(VLOOKUP(#REF!&amp;"-"&amp;ROW()-108,[2]ワークシート!$C$2:$BW$498,9,0),"")</f>
        <v/>
      </c>
      <c r="B113" s="34"/>
      <c r="C113" s="35" t="str">
        <f>+IFERROR(IF(VLOOKUP(#REF!&amp;"-"&amp;ROW()-108,[2]ワークシート!$C$2:$BW$498,10,0) = "","",VLOOKUP(#REF!&amp;"-"&amp;ROW()-108,[2]ワークシート!$C$2:$BW$498,10,0)),"")</f>
        <v/>
      </c>
      <c r="D113" s="34"/>
      <c r="E113" s="33" t="str">
        <f>+IFERROR(VLOOKUP(#REF!&amp;"-"&amp;ROW()-108,[2]ワークシート!$C$2:$BW$498,11,0),"")</f>
        <v/>
      </c>
      <c r="F113" s="34"/>
      <c r="G113" s="10" t="str">
        <f>+IFERROR(VLOOKUP(#REF!&amp;"-"&amp;ROW()-108,[2]ワークシート!$C$2:$BW$498,12,0),"")</f>
        <v/>
      </c>
      <c r="H11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3" s="37"/>
      <c r="J113" s="33" t="str">
        <f>+IFERROR(VLOOKUP(#REF!&amp;"-"&amp;ROW()-108,[2]ワークシート!$C$2:$BW$498,19,0),"")</f>
        <v/>
      </c>
      <c r="K113" s="35"/>
      <c r="L113" s="34"/>
      <c r="M113" s="38" t="str">
        <f>+IFERROR(VLOOKUP(#REF!&amp;"-"&amp;ROW()-108,[2]ワークシート!$C$2:$BW$498,24,0),"")</f>
        <v/>
      </c>
      <c r="N113" s="39"/>
      <c r="O113" s="40" t="str">
        <f>+IFERROR(VLOOKUP(#REF!&amp;"-"&amp;ROW()-108,[2]ワークシート!$C$2:$BW$498,25,0),"")</f>
        <v/>
      </c>
      <c r="P113" s="40"/>
      <c r="Q113" s="41" t="str">
        <f>+IFERROR(VLOOKUP(#REF!&amp;"-"&amp;ROW()-108,[2]ワークシート!$C$2:$BW$498,55,0),"")</f>
        <v/>
      </c>
      <c r="R113" s="41"/>
      <c r="S113" s="41"/>
      <c r="T113" s="40" t="str">
        <f>+IFERROR(VLOOKUP(#REF!&amp;"-"&amp;ROW()-108,[2]ワークシート!$C$2:$BW$498,60,0),"")</f>
        <v/>
      </c>
      <c r="U113" s="40"/>
      <c r="V113" s="40" t="str">
        <f>+IFERROR(VLOOKUP(#REF!&amp;"-"&amp;ROW()-108,[2]ワークシート!$C$2:$BW$498,61,0),"")</f>
        <v/>
      </c>
      <c r="W113" s="40"/>
      <c r="X113" s="40"/>
      <c r="Y113" s="31" t="str">
        <f t="shared" si="0"/>
        <v/>
      </c>
      <c r="Z113" s="31"/>
      <c r="AA113" s="32" t="str">
        <f>+IFERROR(IF(VLOOKUP(#REF!&amp;"-"&amp;ROW()-108,[2]ワークシート!$C$2:$BW$498,13,0)="","",VLOOKUP(#REF!&amp;"-"&amp;ROW()-108,[2]ワークシート!$C$2:$BW$498,13,0)),"")</f>
        <v/>
      </c>
      <c r="AB113" s="32"/>
      <c r="AC113" s="32" t="str">
        <f>+IFERROR(VLOOKUP(#REF!&amp;"-"&amp;ROW()-108,[2]ワークシート!$C$2:$BW$498,30,0),"")</f>
        <v/>
      </c>
      <c r="AD113" s="32"/>
      <c r="AE113" s="31" t="str">
        <f t="shared" si="1"/>
        <v/>
      </c>
      <c r="AF113" s="31"/>
      <c r="AG113" s="10"/>
      <c r="AH113" s="10"/>
      <c r="AI113" s="9" t="str">
        <f>+IFERROR(IF(VLOOKUP(#REF!&amp;"-"&amp;ROW()-108,[2]ワークシート!$C$2:$BW$498,31,0)="","",VLOOKUP(#REF!&amp;"-"&amp;ROW()-108,[2]ワークシート!$C$2:$BW$498,31,0)),"")</f>
        <v/>
      </c>
      <c r="AJ113" s="8"/>
      <c r="AK113" s="8"/>
      <c r="AL113" s="8"/>
      <c r="AM113" s="8"/>
      <c r="AN113" s="8"/>
      <c r="AO113" s="8"/>
      <c r="AP113" s="8"/>
      <c r="AQ113" s="8"/>
      <c r="AR113" s="8"/>
      <c r="AS113" s="8"/>
      <c r="AT113" s="8"/>
      <c r="AU113" s="8"/>
      <c r="AV113" s="8"/>
      <c r="AW113" s="8"/>
      <c r="AX113" s="8"/>
      <c r="AY113" s="8"/>
      <c r="AZ113" s="8"/>
      <c r="BA113" s="8"/>
      <c r="BB113" s="8"/>
      <c r="BC113" s="8"/>
      <c r="BD113" s="8"/>
    </row>
    <row r="114" spans="1:56" ht="35.1" hidden="1" customHeight="1" x14ac:dyDescent="0.45">
      <c r="A114" s="33" t="str">
        <f>+IFERROR(VLOOKUP(#REF!&amp;"-"&amp;ROW()-108,[2]ワークシート!$C$2:$BW$498,9,0),"")</f>
        <v/>
      </c>
      <c r="B114" s="34"/>
      <c r="C114" s="35" t="str">
        <f>+IFERROR(IF(VLOOKUP(#REF!&amp;"-"&amp;ROW()-108,[2]ワークシート!$C$2:$BW$498,10,0) = "","",VLOOKUP(#REF!&amp;"-"&amp;ROW()-108,[2]ワークシート!$C$2:$BW$498,10,0)),"")</f>
        <v/>
      </c>
      <c r="D114" s="34"/>
      <c r="E114" s="33" t="str">
        <f>+IFERROR(VLOOKUP(#REF!&amp;"-"&amp;ROW()-108,[2]ワークシート!$C$2:$BW$498,11,0),"")</f>
        <v/>
      </c>
      <c r="F114" s="34"/>
      <c r="G114" s="10" t="str">
        <f>+IFERROR(VLOOKUP(#REF!&amp;"-"&amp;ROW()-108,[2]ワークシート!$C$2:$BW$498,12,0),"")</f>
        <v/>
      </c>
      <c r="H11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4" s="37"/>
      <c r="J114" s="33" t="str">
        <f>+IFERROR(VLOOKUP(#REF!&amp;"-"&amp;ROW()-108,[2]ワークシート!$C$2:$BW$498,19,0),"")</f>
        <v/>
      </c>
      <c r="K114" s="35"/>
      <c r="L114" s="34"/>
      <c r="M114" s="38" t="str">
        <f>+IFERROR(VLOOKUP(#REF!&amp;"-"&amp;ROW()-108,[2]ワークシート!$C$2:$BW$498,24,0),"")</f>
        <v/>
      </c>
      <c r="N114" s="39"/>
      <c r="O114" s="40" t="str">
        <f>+IFERROR(VLOOKUP(#REF!&amp;"-"&amp;ROW()-108,[2]ワークシート!$C$2:$BW$498,25,0),"")</f>
        <v/>
      </c>
      <c r="P114" s="40"/>
      <c r="Q114" s="41" t="str">
        <f>+IFERROR(VLOOKUP(#REF!&amp;"-"&amp;ROW()-108,[2]ワークシート!$C$2:$BW$498,55,0),"")</f>
        <v/>
      </c>
      <c r="R114" s="41"/>
      <c r="S114" s="41"/>
      <c r="T114" s="40" t="str">
        <f>+IFERROR(VLOOKUP(#REF!&amp;"-"&amp;ROW()-108,[2]ワークシート!$C$2:$BW$498,60,0),"")</f>
        <v/>
      </c>
      <c r="U114" s="40"/>
      <c r="V114" s="40" t="str">
        <f>+IFERROR(VLOOKUP(#REF!&amp;"-"&amp;ROW()-108,[2]ワークシート!$C$2:$BW$498,61,0),"")</f>
        <v/>
      </c>
      <c r="W114" s="40"/>
      <c r="X114" s="40"/>
      <c r="Y114" s="31" t="str">
        <f t="shared" si="0"/>
        <v/>
      </c>
      <c r="Z114" s="31"/>
      <c r="AA114" s="32" t="str">
        <f>+IFERROR(IF(VLOOKUP(#REF!&amp;"-"&amp;ROW()-108,[2]ワークシート!$C$2:$BW$498,13,0)="","",VLOOKUP(#REF!&amp;"-"&amp;ROW()-108,[2]ワークシート!$C$2:$BW$498,13,0)),"")</f>
        <v/>
      </c>
      <c r="AB114" s="32"/>
      <c r="AC114" s="32" t="str">
        <f>+IFERROR(VLOOKUP(#REF!&amp;"-"&amp;ROW()-108,[2]ワークシート!$C$2:$BW$498,30,0),"")</f>
        <v/>
      </c>
      <c r="AD114" s="32"/>
      <c r="AE114" s="31" t="str">
        <f t="shared" si="1"/>
        <v/>
      </c>
      <c r="AF114" s="31"/>
      <c r="AG114" s="10"/>
      <c r="AH114" s="10"/>
      <c r="AI114" s="9" t="str">
        <f>+IFERROR(IF(VLOOKUP(#REF!&amp;"-"&amp;ROW()-108,[2]ワークシート!$C$2:$BW$498,31,0)="","",VLOOKUP(#REF!&amp;"-"&amp;ROW()-108,[2]ワークシート!$C$2:$BW$498,31,0)),"")</f>
        <v/>
      </c>
      <c r="AJ114" s="8"/>
      <c r="AK114" s="8"/>
      <c r="AL114" s="8"/>
      <c r="AM114" s="8"/>
      <c r="AN114" s="8"/>
      <c r="AO114" s="8"/>
      <c r="AP114" s="8"/>
      <c r="AQ114" s="8"/>
      <c r="AR114" s="8"/>
      <c r="AS114" s="8"/>
      <c r="AT114" s="8"/>
      <c r="AU114" s="8"/>
      <c r="AV114" s="8"/>
      <c r="AW114" s="8"/>
      <c r="AX114" s="8"/>
      <c r="AY114" s="8"/>
      <c r="AZ114" s="8"/>
      <c r="BA114" s="8"/>
      <c r="BB114" s="8"/>
      <c r="BC114" s="8"/>
      <c r="BD114" s="8"/>
    </row>
    <row r="115" spans="1:56" ht="35.1" hidden="1" customHeight="1" x14ac:dyDescent="0.45">
      <c r="A115" s="33" t="str">
        <f>+IFERROR(VLOOKUP(#REF!&amp;"-"&amp;ROW()-108,[2]ワークシート!$C$2:$BW$498,9,0),"")</f>
        <v/>
      </c>
      <c r="B115" s="34"/>
      <c r="C115" s="35" t="str">
        <f>+IFERROR(IF(VLOOKUP(#REF!&amp;"-"&amp;ROW()-108,[2]ワークシート!$C$2:$BW$498,10,0) = "","",VLOOKUP(#REF!&amp;"-"&amp;ROW()-108,[2]ワークシート!$C$2:$BW$498,10,0)),"")</f>
        <v/>
      </c>
      <c r="D115" s="34"/>
      <c r="E115" s="33" t="str">
        <f>+IFERROR(VLOOKUP(#REF!&amp;"-"&amp;ROW()-108,[2]ワークシート!$C$2:$BW$498,11,0),"")</f>
        <v/>
      </c>
      <c r="F115" s="34"/>
      <c r="G115" s="10" t="str">
        <f>+IFERROR(VLOOKUP(#REF!&amp;"-"&amp;ROW()-108,[2]ワークシート!$C$2:$BW$498,12,0),"")</f>
        <v/>
      </c>
      <c r="H11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5" s="37"/>
      <c r="J115" s="33" t="str">
        <f>+IFERROR(VLOOKUP(#REF!&amp;"-"&amp;ROW()-108,[2]ワークシート!$C$2:$BW$498,19,0),"")</f>
        <v/>
      </c>
      <c r="K115" s="35"/>
      <c r="L115" s="34"/>
      <c r="M115" s="38" t="str">
        <f>+IFERROR(VLOOKUP(#REF!&amp;"-"&amp;ROW()-108,[2]ワークシート!$C$2:$BW$498,24,0),"")</f>
        <v/>
      </c>
      <c r="N115" s="39"/>
      <c r="O115" s="40" t="str">
        <f>+IFERROR(VLOOKUP(#REF!&amp;"-"&amp;ROW()-108,[2]ワークシート!$C$2:$BW$498,25,0),"")</f>
        <v/>
      </c>
      <c r="P115" s="40"/>
      <c r="Q115" s="41" t="str">
        <f>+IFERROR(VLOOKUP(#REF!&amp;"-"&amp;ROW()-108,[2]ワークシート!$C$2:$BW$498,55,0),"")</f>
        <v/>
      </c>
      <c r="R115" s="41"/>
      <c r="S115" s="41"/>
      <c r="T115" s="40" t="str">
        <f>+IFERROR(VLOOKUP(#REF!&amp;"-"&amp;ROW()-108,[2]ワークシート!$C$2:$BW$498,60,0),"")</f>
        <v/>
      </c>
      <c r="U115" s="40"/>
      <c r="V115" s="40" t="str">
        <f>+IFERROR(VLOOKUP(#REF!&amp;"-"&amp;ROW()-108,[2]ワークシート!$C$2:$BW$498,61,0),"")</f>
        <v/>
      </c>
      <c r="W115" s="40"/>
      <c r="X115" s="40"/>
      <c r="Y115" s="31" t="str">
        <f t="shared" si="0"/>
        <v/>
      </c>
      <c r="Z115" s="31"/>
      <c r="AA115" s="32" t="str">
        <f>+IFERROR(IF(VLOOKUP(#REF!&amp;"-"&amp;ROW()-108,[2]ワークシート!$C$2:$BW$498,13,0)="","",VLOOKUP(#REF!&amp;"-"&amp;ROW()-108,[2]ワークシート!$C$2:$BW$498,13,0)),"")</f>
        <v/>
      </c>
      <c r="AB115" s="32"/>
      <c r="AC115" s="32" t="str">
        <f>+IFERROR(VLOOKUP(#REF!&amp;"-"&amp;ROW()-108,[2]ワークシート!$C$2:$BW$498,30,0),"")</f>
        <v/>
      </c>
      <c r="AD115" s="32"/>
      <c r="AE115" s="31" t="str">
        <f t="shared" si="1"/>
        <v/>
      </c>
      <c r="AF115" s="31"/>
      <c r="AG115" s="10"/>
      <c r="AH115" s="10"/>
      <c r="AI115" s="9" t="str">
        <f>+IFERROR(IF(VLOOKUP(#REF!&amp;"-"&amp;ROW()-108,[2]ワークシート!$C$2:$BW$498,31,0)="","",VLOOKUP(#REF!&amp;"-"&amp;ROW()-108,[2]ワークシート!$C$2:$BW$498,31,0)),"")</f>
        <v/>
      </c>
      <c r="AJ115" s="8"/>
      <c r="AK115" s="8"/>
      <c r="AL115" s="8"/>
      <c r="AM115" s="8"/>
      <c r="AN115" s="8"/>
      <c r="AO115" s="8"/>
      <c r="AP115" s="8"/>
      <c r="AQ115" s="8"/>
      <c r="AR115" s="8"/>
      <c r="AS115" s="8"/>
      <c r="AT115" s="8"/>
      <c r="AU115" s="8"/>
      <c r="AV115" s="8"/>
      <c r="AW115" s="8"/>
      <c r="AX115" s="8"/>
      <c r="AY115" s="8"/>
      <c r="AZ115" s="8"/>
      <c r="BA115" s="8"/>
      <c r="BB115" s="8"/>
      <c r="BC115" s="8"/>
      <c r="BD115" s="8"/>
    </row>
    <row r="116" spans="1:56" ht="35.1" hidden="1" customHeight="1" x14ac:dyDescent="0.45">
      <c r="A116" s="33" t="str">
        <f>+IFERROR(VLOOKUP(#REF!&amp;"-"&amp;ROW()-108,[2]ワークシート!$C$2:$BW$498,9,0),"")</f>
        <v/>
      </c>
      <c r="B116" s="34"/>
      <c r="C116" s="35" t="str">
        <f>+IFERROR(IF(VLOOKUP(#REF!&amp;"-"&amp;ROW()-108,[2]ワークシート!$C$2:$BW$498,10,0) = "","",VLOOKUP(#REF!&amp;"-"&amp;ROW()-108,[2]ワークシート!$C$2:$BW$498,10,0)),"")</f>
        <v/>
      </c>
      <c r="D116" s="34"/>
      <c r="E116" s="33" t="str">
        <f>+IFERROR(VLOOKUP(#REF!&amp;"-"&amp;ROW()-108,[2]ワークシート!$C$2:$BW$498,11,0),"")</f>
        <v/>
      </c>
      <c r="F116" s="34"/>
      <c r="G116" s="10" t="str">
        <f>+IFERROR(VLOOKUP(#REF!&amp;"-"&amp;ROW()-108,[2]ワークシート!$C$2:$BW$498,12,0),"")</f>
        <v/>
      </c>
      <c r="H11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6" s="37"/>
      <c r="J116" s="33" t="str">
        <f>+IFERROR(VLOOKUP(#REF!&amp;"-"&amp;ROW()-108,[2]ワークシート!$C$2:$BW$498,19,0),"")</f>
        <v/>
      </c>
      <c r="K116" s="35"/>
      <c r="L116" s="34"/>
      <c r="M116" s="38" t="str">
        <f>+IFERROR(VLOOKUP(#REF!&amp;"-"&amp;ROW()-108,[2]ワークシート!$C$2:$BW$498,24,0),"")</f>
        <v/>
      </c>
      <c r="N116" s="39"/>
      <c r="O116" s="40" t="str">
        <f>+IFERROR(VLOOKUP(#REF!&amp;"-"&amp;ROW()-108,[2]ワークシート!$C$2:$BW$498,25,0),"")</f>
        <v/>
      </c>
      <c r="P116" s="40"/>
      <c r="Q116" s="41" t="str">
        <f>+IFERROR(VLOOKUP(#REF!&amp;"-"&amp;ROW()-108,[2]ワークシート!$C$2:$BW$498,55,0),"")</f>
        <v/>
      </c>
      <c r="R116" s="41"/>
      <c r="S116" s="41"/>
      <c r="T116" s="40" t="str">
        <f>+IFERROR(VLOOKUP(#REF!&amp;"-"&amp;ROW()-108,[2]ワークシート!$C$2:$BW$498,60,0),"")</f>
        <v/>
      </c>
      <c r="U116" s="40"/>
      <c r="V116" s="40" t="str">
        <f>+IFERROR(VLOOKUP(#REF!&amp;"-"&amp;ROW()-108,[2]ワークシート!$C$2:$BW$498,61,0),"")</f>
        <v/>
      </c>
      <c r="W116" s="40"/>
      <c r="X116" s="40"/>
      <c r="Y116" s="31" t="str">
        <f t="shared" si="0"/>
        <v/>
      </c>
      <c r="Z116" s="31"/>
      <c r="AA116" s="32" t="str">
        <f>+IFERROR(IF(VLOOKUP(#REF!&amp;"-"&amp;ROW()-108,[2]ワークシート!$C$2:$BW$498,13,0)="","",VLOOKUP(#REF!&amp;"-"&amp;ROW()-108,[2]ワークシート!$C$2:$BW$498,13,0)),"")</f>
        <v/>
      </c>
      <c r="AB116" s="32"/>
      <c r="AC116" s="32" t="str">
        <f>+IFERROR(VLOOKUP(#REF!&amp;"-"&amp;ROW()-108,[2]ワークシート!$C$2:$BW$498,30,0),"")</f>
        <v/>
      </c>
      <c r="AD116" s="32"/>
      <c r="AE116" s="31" t="str">
        <f t="shared" si="1"/>
        <v/>
      </c>
      <c r="AF116" s="31"/>
      <c r="AG116" s="10"/>
      <c r="AH116" s="10"/>
      <c r="AI116" s="9" t="str">
        <f>+IFERROR(IF(VLOOKUP(#REF!&amp;"-"&amp;ROW()-108,[2]ワークシート!$C$2:$BW$498,31,0)="","",VLOOKUP(#REF!&amp;"-"&amp;ROW()-108,[2]ワークシート!$C$2:$BW$498,31,0)),"")</f>
        <v/>
      </c>
      <c r="AJ116" s="8"/>
      <c r="AK116" s="8"/>
      <c r="AL116" s="8"/>
      <c r="AM116" s="8"/>
      <c r="AN116" s="8"/>
      <c r="AO116" s="8"/>
      <c r="AP116" s="8"/>
      <c r="AQ116" s="8"/>
      <c r="AR116" s="8"/>
      <c r="AS116" s="8"/>
      <c r="AT116" s="8"/>
      <c r="AU116" s="8"/>
      <c r="AV116" s="8"/>
      <c r="AW116" s="8"/>
      <c r="AX116" s="8"/>
      <c r="AY116" s="8"/>
      <c r="AZ116" s="8"/>
      <c r="BA116" s="8"/>
      <c r="BB116" s="8"/>
      <c r="BC116" s="8"/>
      <c r="BD116" s="8"/>
    </row>
    <row r="117" spans="1:56" ht="35.1" hidden="1" customHeight="1" x14ac:dyDescent="0.45">
      <c r="A117" s="33" t="str">
        <f>+IFERROR(VLOOKUP(#REF!&amp;"-"&amp;ROW()-108,[2]ワークシート!$C$2:$BW$498,9,0),"")</f>
        <v/>
      </c>
      <c r="B117" s="34"/>
      <c r="C117" s="35" t="str">
        <f>+IFERROR(IF(VLOOKUP(#REF!&amp;"-"&amp;ROW()-108,[2]ワークシート!$C$2:$BW$498,10,0) = "","",VLOOKUP(#REF!&amp;"-"&amp;ROW()-108,[2]ワークシート!$C$2:$BW$498,10,0)),"")</f>
        <v/>
      </c>
      <c r="D117" s="34"/>
      <c r="E117" s="33" t="str">
        <f>+IFERROR(VLOOKUP(#REF!&amp;"-"&amp;ROW()-108,[2]ワークシート!$C$2:$BW$498,11,0),"")</f>
        <v/>
      </c>
      <c r="F117" s="34"/>
      <c r="G117" s="10" t="str">
        <f>+IFERROR(VLOOKUP(#REF!&amp;"-"&amp;ROW()-108,[2]ワークシート!$C$2:$BW$498,12,0),"")</f>
        <v/>
      </c>
      <c r="H11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7" s="37"/>
      <c r="J117" s="33" t="str">
        <f>+IFERROR(VLOOKUP(#REF!&amp;"-"&amp;ROW()-108,[2]ワークシート!$C$2:$BW$498,19,0),"")</f>
        <v/>
      </c>
      <c r="K117" s="35"/>
      <c r="L117" s="34"/>
      <c r="M117" s="38" t="str">
        <f>+IFERROR(VLOOKUP(#REF!&amp;"-"&amp;ROW()-108,[2]ワークシート!$C$2:$BW$498,24,0),"")</f>
        <v/>
      </c>
      <c r="N117" s="39"/>
      <c r="O117" s="40" t="str">
        <f>+IFERROR(VLOOKUP(#REF!&amp;"-"&amp;ROW()-108,[2]ワークシート!$C$2:$BW$498,25,0),"")</f>
        <v/>
      </c>
      <c r="P117" s="40"/>
      <c r="Q117" s="41" t="str">
        <f>+IFERROR(VLOOKUP(#REF!&amp;"-"&amp;ROW()-108,[2]ワークシート!$C$2:$BW$498,55,0),"")</f>
        <v/>
      </c>
      <c r="R117" s="41"/>
      <c r="S117" s="41"/>
      <c r="T117" s="40" t="str">
        <f>+IFERROR(VLOOKUP(#REF!&amp;"-"&amp;ROW()-108,[2]ワークシート!$C$2:$BW$498,60,0),"")</f>
        <v/>
      </c>
      <c r="U117" s="40"/>
      <c r="V117" s="40" t="str">
        <f>+IFERROR(VLOOKUP(#REF!&amp;"-"&amp;ROW()-108,[2]ワークシート!$C$2:$BW$498,61,0),"")</f>
        <v/>
      </c>
      <c r="W117" s="40"/>
      <c r="X117" s="40"/>
      <c r="Y117" s="31" t="str">
        <f t="shared" si="0"/>
        <v/>
      </c>
      <c r="Z117" s="31"/>
      <c r="AA117" s="32" t="str">
        <f>+IFERROR(IF(VLOOKUP(#REF!&amp;"-"&amp;ROW()-108,[2]ワークシート!$C$2:$BW$498,13,0)="","",VLOOKUP(#REF!&amp;"-"&amp;ROW()-108,[2]ワークシート!$C$2:$BW$498,13,0)),"")</f>
        <v/>
      </c>
      <c r="AB117" s="32"/>
      <c r="AC117" s="32" t="str">
        <f>+IFERROR(VLOOKUP(#REF!&amp;"-"&amp;ROW()-108,[2]ワークシート!$C$2:$BW$498,30,0),"")</f>
        <v/>
      </c>
      <c r="AD117" s="32"/>
      <c r="AE117" s="31" t="str">
        <f t="shared" si="1"/>
        <v/>
      </c>
      <c r="AF117" s="31"/>
      <c r="AG117" s="10"/>
      <c r="AH117" s="10"/>
      <c r="AI117" s="9" t="str">
        <f>+IFERROR(IF(VLOOKUP(#REF!&amp;"-"&amp;ROW()-108,[2]ワークシート!$C$2:$BW$498,31,0)="","",VLOOKUP(#REF!&amp;"-"&amp;ROW()-108,[2]ワークシート!$C$2:$BW$498,31,0)),"")</f>
        <v/>
      </c>
      <c r="AJ117" s="8"/>
      <c r="AK117" s="8"/>
      <c r="AL117" s="8"/>
      <c r="AM117" s="8"/>
      <c r="AN117" s="8"/>
      <c r="AO117" s="8"/>
      <c r="AP117" s="8"/>
      <c r="AQ117" s="8"/>
      <c r="AR117" s="8"/>
      <c r="AS117" s="8"/>
      <c r="AT117" s="8"/>
      <c r="AU117" s="8"/>
      <c r="AV117" s="8"/>
      <c r="AW117" s="8"/>
      <c r="AX117" s="8"/>
      <c r="AY117" s="8"/>
      <c r="AZ117" s="8"/>
      <c r="BA117" s="8"/>
      <c r="BB117" s="8"/>
      <c r="BC117" s="8"/>
      <c r="BD117" s="8"/>
    </row>
    <row r="118" spans="1:56" ht="35.1" hidden="1" customHeight="1" x14ac:dyDescent="0.45">
      <c r="A118" s="33" t="str">
        <f>+IFERROR(VLOOKUP(#REF!&amp;"-"&amp;ROW()-108,[2]ワークシート!$C$2:$BW$498,9,0),"")</f>
        <v/>
      </c>
      <c r="B118" s="34"/>
      <c r="C118" s="35" t="str">
        <f>+IFERROR(IF(VLOOKUP(#REF!&amp;"-"&amp;ROW()-108,[2]ワークシート!$C$2:$BW$498,10,0) = "","",VLOOKUP(#REF!&amp;"-"&amp;ROW()-108,[2]ワークシート!$C$2:$BW$498,10,0)),"")</f>
        <v/>
      </c>
      <c r="D118" s="34"/>
      <c r="E118" s="33" t="str">
        <f>+IFERROR(VLOOKUP(#REF!&amp;"-"&amp;ROW()-108,[2]ワークシート!$C$2:$BW$498,11,0),"")</f>
        <v/>
      </c>
      <c r="F118" s="34"/>
      <c r="G118" s="10" t="str">
        <f>+IFERROR(VLOOKUP(#REF!&amp;"-"&amp;ROW()-108,[2]ワークシート!$C$2:$BW$498,12,0),"")</f>
        <v/>
      </c>
      <c r="H11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8" s="37"/>
      <c r="J118" s="33" t="str">
        <f>+IFERROR(VLOOKUP(#REF!&amp;"-"&amp;ROW()-108,[2]ワークシート!$C$2:$BW$498,19,0),"")</f>
        <v/>
      </c>
      <c r="K118" s="35"/>
      <c r="L118" s="34"/>
      <c r="M118" s="38" t="str">
        <f>+IFERROR(VLOOKUP(#REF!&amp;"-"&amp;ROW()-108,[2]ワークシート!$C$2:$BW$498,24,0),"")</f>
        <v/>
      </c>
      <c r="N118" s="39"/>
      <c r="O118" s="40" t="str">
        <f>+IFERROR(VLOOKUP(#REF!&amp;"-"&amp;ROW()-108,[2]ワークシート!$C$2:$BW$498,25,0),"")</f>
        <v/>
      </c>
      <c r="P118" s="40"/>
      <c r="Q118" s="41" t="str">
        <f>+IFERROR(VLOOKUP(#REF!&amp;"-"&amp;ROW()-108,[2]ワークシート!$C$2:$BW$498,55,0),"")</f>
        <v/>
      </c>
      <c r="R118" s="41"/>
      <c r="S118" s="41"/>
      <c r="T118" s="40" t="str">
        <f>+IFERROR(VLOOKUP(#REF!&amp;"-"&amp;ROW()-108,[2]ワークシート!$C$2:$BW$498,60,0),"")</f>
        <v/>
      </c>
      <c r="U118" s="40"/>
      <c r="V118" s="40" t="str">
        <f>+IFERROR(VLOOKUP(#REF!&amp;"-"&amp;ROW()-108,[2]ワークシート!$C$2:$BW$498,61,0),"")</f>
        <v/>
      </c>
      <c r="W118" s="40"/>
      <c r="X118" s="40"/>
      <c r="Y118" s="31" t="str">
        <f t="shared" si="0"/>
        <v/>
      </c>
      <c r="Z118" s="31"/>
      <c r="AA118" s="32" t="str">
        <f>+IFERROR(IF(VLOOKUP(#REF!&amp;"-"&amp;ROW()-108,[2]ワークシート!$C$2:$BW$498,13,0)="","",VLOOKUP(#REF!&amp;"-"&amp;ROW()-108,[2]ワークシート!$C$2:$BW$498,13,0)),"")</f>
        <v/>
      </c>
      <c r="AB118" s="32"/>
      <c r="AC118" s="32" t="str">
        <f>+IFERROR(VLOOKUP(#REF!&amp;"-"&amp;ROW()-108,[2]ワークシート!$C$2:$BW$498,30,0),"")</f>
        <v/>
      </c>
      <c r="AD118" s="32"/>
      <c r="AE118" s="31" t="str">
        <f t="shared" si="1"/>
        <v/>
      </c>
      <c r="AF118" s="31"/>
      <c r="AG118" s="10"/>
      <c r="AH118" s="10"/>
      <c r="AI118" s="9" t="str">
        <f>+IFERROR(IF(VLOOKUP(#REF!&amp;"-"&amp;ROW()-108,[2]ワークシート!$C$2:$BW$498,31,0)="","",VLOOKUP(#REF!&amp;"-"&amp;ROW()-108,[2]ワークシート!$C$2:$BW$498,31,0)),"")</f>
        <v/>
      </c>
      <c r="AJ118" s="8"/>
      <c r="AK118" s="8"/>
      <c r="AL118" s="8"/>
      <c r="AM118" s="8"/>
      <c r="AN118" s="8"/>
      <c r="AO118" s="8"/>
      <c r="AP118" s="8"/>
      <c r="AQ118" s="8"/>
      <c r="AR118" s="8"/>
      <c r="AS118" s="8"/>
      <c r="AT118" s="8"/>
      <c r="AU118" s="8"/>
      <c r="AV118" s="8"/>
      <c r="AW118" s="8"/>
      <c r="AX118" s="8"/>
      <c r="AY118" s="8"/>
      <c r="AZ118" s="8"/>
      <c r="BA118" s="8"/>
      <c r="BB118" s="8"/>
      <c r="BC118" s="8"/>
      <c r="BD118" s="8"/>
    </row>
    <row r="119" spans="1:56" ht="35.1" hidden="1" customHeight="1" x14ac:dyDescent="0.45">
      <c r="A119" s="33" t="str">
        <f>+IFERROR(VLOOKUP(#REF!&amp;"-"&amp;ROW()-108,[2]ワークシート!$C$2:$BW$498,9,0),"")</f>
        <v/>
      </c>
      <c r="B119" s="34"/>
      <c r="C119" s="35" t="str">
        <f>+IFERROR(IF(VLOOKUP(#REF!&amp;"-"&amp;ROW()-108,[2]ワークシート!$C$2:$BW$498,10,0) = "","",VLOOKUP(#REF!&amp;"-"&amp;ROW()-108,[2]ワークシート!$C$2:$BW$498,10,0)),"")</f>
        <v/>
      </c>
      <c r="D119" s="34"/>
      <c r="E119" s="33" t="str">
        <f>+IFERROR(VLOOKUP(#REF!&amp;"-"&amp;ROW()-108,[2]ワークシート!$C$2:$BW$498,11,0),"")</f>
        <v/>
      </c>
      <c r="F119" s="34"/>
      <c r="G119" s="10" t="str">
        <f>+IFERROR(VLOOKUP(#REF!&amp;"-"&amp;ROW()-108,[2]ワークシート!$C$2:$BW$498,12,0),"")</f>
        <v/>
      </c>
      <c r="H11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19" s="37"/>
      <c r="J119" s="33" t="str">
        <f>+IFERROR(VLOOKUP(#REF!&amp;"-"&amp;ROW()-108,[2]ワークシート!$C$2:$BW$498,19,0),"")</f>
        <v/>
      </c>
      <c r="K119" s="35"/>
      <c r="L119" s="34"/>
      <c r="M119" s="38" t="str">
        <f>+IFERROR(VLOOKUP(#REF!&amp;"-"&amp;ROW()-108,[2]ワークシート!$C$2:$BW$498,24,0),"")</f>
        <v/>
      </c>
      <c r="N119" s="39"/>
      <c r="O119" s="40" t="str">
        <f>+IFERROR(VLOOKUP(#REF!&amp;"-"&amp;ROW()-108,[2]ワークシート!$C$2:$BW$498,25,0),"")</f>
        <v/>
      </c>
      <c r="P119" s="40"/>
      <c r="Q119" s="41" t="str">
        <f>+IFERROR(VLOOKUP(#REF!&amp;"-"&amp;ROW()-108,[2]ワークシート!$C$2:$BW$498,55,0),"")</f>
        <v/>
      </c>
      <c r="R119" s="41"/>
      <c r="S119" s="41"/>
      <c r="T119" s="40" t="str">
        <f>+IFERROR(VLOOKUP(#REF!&amp;"-"&amp;ROW()-108,[2]ワークシート!$C$2:$BW$498,60,0),"")</f>
        <v/>
      </c>
      <c r="U119" s="40"/>
      <c r="V119" s="40" t="str">
        <f>+IFERROR(VLOOKUP(#REF!&amp;"-"&amp;ROW()-108,[2]ワークシート!$C$2:$BW$498,61,0),"")</f>
        <v/>
      </c>
      <c r="W119" s="40"/>
      <c r="X119" s="40"/>
      <c r="Y119" s="31" t="str">
        <f t="shared" si="0"/>
        <v/>
      </c>
      <c r="Z119" s="31"/>
      <c r="AA119" s="32" t="str">
        <f>+IFERROR(IF(VLOOKUP(#REF!&amp;"-"&amp;ROW()-108,[2]ワークシート!$C$2:$BW$498,13,0)="","",VLOOKUP(#REF!&amp;"-"&amp;ROW()-108,[2]ワークシート!$C$2:$BW$498,13,0)),"")</f>
        <v/>
      </c>
      <c r="AB119" s="32"/>
      <c r="AC119" s="32" t="str">
        <f>+IFERROR(VLOOKUP(#REF!&amp;"-"&amp;ROW()-108,[2]ワークシート!$C$2:$BW$498,30,0),"")</f>
        <v/>
      </c>
      <c r="AD119" s="32"/>
      <c r="AE119" s="31" t="str">
        <f t="shared" si="1"/>
        <v/>
      </c>
      <c r="AF119" s="31"/>
      <c r="AG119" s="10"/>
      <c r="AH119" s="10"/>
      <c r="AI119" s="9" t="str">
        <f>+IFERROR(IF(VLOOKUP(#REF!&amp;"-"&amp;ROW()-108,[2]ワークシート!$C$2:$BW$498,31,0)="","",VLOOKUP(#REF!&amp;"-"&amp;ROW()-108,[2]ワークシート!$C$2:$BW$498,31,0)),"")</f>
        <v/>
      </c>
      <c r="AJ119" s="8"/>
      <c r="AK119" s="8"/>
      <c r="AL119" s="8"/>
      <c r="AM119" s="8"/>
      <c r="AN119" s="8"/>
      <c r="AO119" s="8"/>
      <c r="AP119" s="8"/>
      <c r="AQ119" s="8"/>
      <c r="AR119" s="8"/>
      <c r="AS119" s="8"/>
      <c r="AT119" s="8"/>
      <c r="AU119" s="8"/>
      <c r="AV119" s="8"/>
      <c r="AW119" s="8"/>
      <c r="AX119" s="8"/>
      <c r="AY119" s="8"/>
      <c r="AZ119" s="8"/>
      <c r="BA119" s="8"/>
      <c r="BB119" s="8"/>
      <c r="BC119" s="8"/>
      <c r="BD119" s="8"/>
    </row>
    <row r="120" spans="1:56" ht="35.1" hidden="1" customHeight="1" x14ac:dyDescent="0.45">
      <c r="A120" s="33" t="str">
        <f>+IFERROR(VLOOKUP(#REF!&amp;"-"&amp;ROW()-108,[2]ワークシート!$C$2:$BW$498,9,0),"")</f>
        <v/>
      </c>
      <c r="B120" s="34"/>
      <c r="C120" s="35" t="str">
        <f>+IFERROR(IF(VLOOKUP(#REF!&amp;"-"&amp;ROW()-108,[2]ワークシート!$C$2:$BW$498,10,0) = "","",VLOOKUP(#REF!&amp;"-"&amp;ROW()-108,[2]ワークシート!$C$2:$BW$498,10,0)),"")</f>
        <v/>
      </c>
      <c r="D120" s="34"/>
      <c r="E120" s="33" t="str">
        <f>+IFERROR(VLOOKUP(#REF!&amp;"-"&amp;ROW()-108,[2]ワークシート!$C$2:$BW$498,11,0),"")</f>
        <v/>
      </c>
      <c r="F120" s="34"/>
      <c r="G120" s="10" t="str">
        <f>+IFERROR(VLOOKUP(#REF!&amp;"-"&amp;ROW()-108,[2]ワークシート!$C$2:$BW$498,12,0),"")</f>
        <v/>
      </c>
      <c r="H12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0" s="37"/>
      <c r="J120" s="33" t="str">
        <f>+IFERROR(VLOOKUP(#REF!&amp;"-"&amp;ROW()-108,[2]ワークシート!$C$2:$BW$498,19,0),"")</f>
        <v/>
      </c>
      <c r="K120" s="35"/>
      <c r="L120" s="34"/>
      <c r="M120" s="38" t="str">
        <f>+IFERROR(VLOOKUP(#REF!&amp;"-"&amp;ROW()-108,[2]ワークシート!$C$2:$BW$498,24,0),"")</f>
        <v/>
      </c>
      <c r="N120" s="39"/>
      <c r="O120" s="40" t="str">
        <f>+IFERROR(VLOOKUP(#REF!&amp;"-"&amp;ROW()-108,[2]ワークシート!$C$2:$BW$498,25,0),"")</f>
        <v/>
      </c>
      <c r="P120" s="40"/>
      <c r="Q120" s="41" t="str">
        <f>+IFERROR(VLOOKUP(#REF!&amp;"-"&amp;ROW()-108,[2]ワークシート!$C$2:$BW$498,55,0),"")</f>
        <v/>
      </c>
      <c r="R120" s="41"/>
      <c r="S120" s="41"/>
      <c r="T120" s="40" t="str">
        <f>+IFERROR(VLOOKUP(#REF!&amp;"-"&amp;ROW()-108,[2]ワークシート!$C$2:$BW$498,60,0),"")</f>
        <v/>
      </c>
      <c r="U120" s="40"/>
      <c r="V120" s="40" t="str">
        <f>+IFERROR(VLOOKUP(#REF!&amp;"-"&amp;ROW()-108,[2]ワークシート!$C$2:$BW$498,61,0),"")</f>
        <v/>
      </c>
      <c r="W120" s="40"/>
      <c r="X120" s="40"/>
      <c r="Y120" s="31" t="str">
        <f t="shared" si="0"/>
        <v/>
      </c>
      <c r="Z120" s="31"/>
      <c r="AA120" s="32" t="str">
        <f>+IFERROR(IF(VLOOKUP(#REF!&amp;"-"&amp;ROW()-108,[2]ワークシート!$C$2:$BW$498,13,0)="","",VLOOKUP(#REF!&amp;"-"&amp;ROW()-108,[2]ワークシート!$C$2:$BW$498,13,0)),"")</f>
        <v/>
      </c>
      <c r="AB120" s="32"/>
      <c r="AC120" s="32" t="str">
        <f>+IFERROR(VLOOKUP(#REF!&amp;"-"&amp;ROW()-108,[2]ワークシート!$C$2:$BW$498,30,0),"")</f>
        <v/>
      </c>
      <c r="AD120" s="32"/>
      <c r="AE120" s="31" t="str">
        <f t="shared" si="1"/>
        <v/>
      </c>
      <c r="AF120" s="31"/>
      <c r="AG120" s="10"/>
      <c r="AH120" s="10"/>
      <c r="AI120" s="9" t="str">
        <f>+IFERROR(IF(VLOOKUP(#REF!&amp;"-"&amp;ROW()-108,[2]ワークシート!$C$2:$BW$498,31,0)="","",VLOOKUP(#REF!&amp;"-"&amp;ROW()-108,[2]ワークシート!$C$2:$BW$498,31,0)),"")</f>
        <v/>
      </c>
      <c r="AJ120" s="8"/>
      <c r="AK120" s="8"/>
      <c r="AL120" s="8"/>
      <c r="AM120" s="8"/>
      <c r="AN120" s="8"/>
      <c r="AO120" s="8"/>
      <c r="AP120" s="8"/>
      <c r="AQ120" s="8"/>
      <c r="AR120" s="8"/>
      <c r="AS120" s="8"/>
      <c r="AT120" s="8"/>
      <c r="AU120" s="8"/>
      <c r="AV120" s="8"/>
      <c r="AW120" s="8"/>
      <c r="AX120" s="8"/>
      <c r="AY120" s="8"/>
      <c r="AZ120" s="8"/>
      <c r="BA120" s="8"/>
      <c r="BB120" s="8"/>
      <c r="BC120" s="8"/>
      <c r="BD120" s="8"/>
    </row>
    <row r="121" spans="1:56" ht="35.1" hidden="1" customHeight="1" x14ac:dyDescent="0.45">
      <c r="A121" s="33" t="str">
        <f>+IFERROR(VLOOKUP(#REF!&amp;"-"&amp;ROW()-108,[2]ワークシート!$C$2:$BW$498,9,0),"")</f>
        <v/>
      </c>
      <c r="B121" s="34"/>
      <c r="C121" s="35" t="str">
        <f>+IFERROR(IF(VLOOKUP(#REF!&amp;"-"&amp;ROW()-108,[2]ワークシート!$C$2:$BW$498,10,0) = "","",VLOOKUP(#REF!&amp;"-"&amp;ROW()-108,[2]ワークシート!$C$2:$BW$498,10,0)),"")</f>
        <v/>
      </c>
      <c r="D121" s="34"/>
      <c r="E121" s="33" t="str">
        <f>+IFERROR(VLOOKUP(#REF!&amp;"-"&amp;ROW()-108,[2]ワークシート!$C$2:$BW$498,11,0),"")</f>
        <v/>
      </c>
      <c r="F121" s="34"/>
      <c r="G121" s="10" t="str">
        <f>+IFERROR(VLOOKUP(#REF!&amp;"-"&amp;ROW()-108,[2]ワークシート!$C$2:$BW$498,12,0),"")</f>
        <v/>
      </c>
      <c r="H12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1" s="37"/>
      <c r="J121" s="33" t="str">
        <f>+IFERROR(VLOOKUP(#REF!&amp;"-"&amp;ROW()-108,[2]ワークシート!$C$2:$BW$498,19,0),"")</f>
        <v/>
      </c>
      <c r="K121" s="35"/>
      <c r="L121" s="34"/>
      <c r="M121" s="38" t="str">
        <f>+IFERROR(VLOOKUP(#REF!&amp;"-"&amp;ROW()-108,[2]ワークシート!$C$2:$BW$498,24,0),"")</f>
        <v/>
      </c>
      <c r="N121" s="39"/>
      <c r="O121" s="40" t="str">
        <f>+IFERROR(VLOOKUP(#REF!&amp;"-"&amp;ROW()-108,[2]ワークシート!$C$2:$BW$498,25,0),"")</f>
        <v/>
      </c>
      <c r="P121" s="40"/>
      <c r="Q121" s="41" t="str">
        <f>+IFERROR(VLOOKUP(#REF!&amp;"-"&amp;ROW()-108,[2]ワークシート!$C$2:$BW$498,55,0),"")</f>
        <v/>
      </c>
      <c r="R121" s="41"/>
      <c r="S121" s="41"/>
      <c r="T121" s="40" t="str">
        <f>+IFERROR(VLOOKUP(#REF!&amp;"-"&amp;ROW()-108,[2]ワークシート!$C$2:$BW$498,60,0),"")</f>
        <v/>
      </c>
      <c r="U121" s="40"/>
      <c r="V121" s="40" t="str">
        <f>+IFERROR(VLOOKUP(#REF!&amp;"-"&amp;ROW()-108,[2]ワークシート!$C$2:$BW$498,61,0),"")</f>
        <v/>
      </c>
      <c r="W121" s="40"/>
      <c r="X121" s="40"/>
      <c r="Y121" s="31" t="str">
        <f t="shared" si="0"/>
        <v/>
      </c>
      <c r="Z121" s="31"/>
      <c r="AA121" s="32" t="str">
        <f>+IFERROR(IF(VLOOKUP(#REF!&amp;"-"&amp;ROW()-108,[2]ワークシート!$C$2:$BW$498,13,0)="","",VLOOKUP(#REF!&amp;"-"&amp;ROW()-108,[2]ワークシート!$C$2:$BW$498,13,0)),"")</f>
        <v/>
      </c>
      <c r="AB121" s="32"/>
      <c r="AC121" s="32" t="str">
        <f>+IFERROR(VLOOKUP(#REF!&amp;"-"&amp;ROW()-108,[2]ワークシート!$C$2:$BW$498,30,0),"")</f>
        <v/>
      </c>
      <c r="AD121" s="32"/>
      <c r="AE121" s="31" t="str">
        <f t="shared" si="1"/>
        <v/>
      </c>
      <c r="AF121" s="31"/>
      <c r="AG121" s="10"/>
      <c r="AH121" s="10"/>
      <c r="AI121" s="9" t="str">
        <f>+IFERROR(IF(VLOOKUP(#REF!&amp;"-"&amp;ROW()-108,[2]ワークシート!$C$2:$BW$498,31,0)="","",VLOOKUP(#REF!&amp;"-"&amp;ROW()-108,[2]ワークシート!$C$2:$BW$498,31,0)),"")</f>
        <v/>
      </c>
      <c r="AJ121" s="8"/>
      <c r="AK121" s="8"/>
      <c r="AL121" s="8"/>
      <c r="AM121" s="8"/>
      <c r="AN121" s="8"/>
      <c r="AO121" s="8"/>
      <c r="AP121" s="8"/>
      <c r="AQ121" s="8"/>
      <c r="AR121" s="8"/>
      <c r="AS121" s="8"/>
      <c r="AT121" s="8"/>
      <c r="AU121" s="8"/>
      <c r="AV121" s="8"/>
      <c r="AW121" s="8"/>
      <c r="AX121" s="8"/>
      <c r="AY121" s="8"/>
      <c r="AZ121" s="8"/>
      <c r="BA121" s="8"/>
      <c r="BB121" s="8"/>
      <c r="BC121" s="8"/>
      <c r="BD121" s="8"/>
    </row>
    <row r="122" spans="1:56" ht="35.1" hidden="1" customHeight="1" x14ac:dyDescent="0.45">
      <c r="A122" s="33" t="str">
        <f>+IFERROR(VLOOKUP(#REF!&amp;"-"&amp;ROW()-108,[2]ワークシート!$C$2:$BW$498,9,0),"")</f>
        <v/>
      </c>
      <c r="B122" s="34"/>
      <c r="C122" s="35" t="str">
        <f>+IFERROR(IF(VLOOKUP(#REF!&amp;"-"&amp;ROW()-108,[2]ワークシート!$C$2:$BW$498,10,0) = "","",VLOOKUP(#REF!&amp;"-"&amp;ROW()-108,[2]ワークシート!$C$2:$BW$498,10,0)),"")</f>
        <v/>
      </c>
      <c r="D122" s="34"/>
      <c r="E122" s="33" t="str">
        <f>+IFERROR(VLOOKUP(#REF!&amp;"-"&amp;ROW()-108,[2]ワークシート!$C$2:$BW$498,11,0),"")</f>
        <v/>
      </c>
      <c r="F122" s="34"/>
      <c r="G122" s="10" t="str">
        <f>+IFERROR(VLOOKUP(#REF!&amp;"-"&amp;ROW()-108,[2]ワークシート!$C$2:$BW$498,12,0),"")</f>
        <v/>
      </c>
      <c r="H12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2" s="37"/>
      <c r="J122" s="33" t="str">
        <f>+IFERROR(VLOOKUP(#REF!&amp;"-"&amp;ROW()-108,[2]ワークシート!$C$2:$BW$498,19,0),"")</f>
        <v/>
      </c>
      <c r="K122" s="35"/>
      <c r="L122" s="34"/>
      <c r="M122" s="38" t="str">
        <f>+IFERROR(VLOOKUP(#REF!&amp;"-"&amp;ROW()-108,[2]ワークシート!$C$2:$BW$498,24,0),"")</f>
        <v/>
      </c>
      <c r="N122" s="39"/>
      <c r="O122" s="40" t="str">
        <f>+IFERROR(VLOOKUP(#REF!&amp;"-"&amp;ROW()-108,[2]ワークシート!$C$2:$BW$498,25,0),"")</f>
        <v/>
      </c>
      <c r="P122" s="40"/>
      <c r="Q122" s="41" t="str">
        <f>+IFERROR(VLOOKUP(#REF!&amp;"-"&amp;ROW()-108,[2]ワークシート!$C$2:$BW$498,55,0),"")</f>
        <v/>
      </c>
      <c r="R122" s="41"/>
      <c r="S122" s="41"/>
      <c r="T122" s="40" t="str">
        <f>+IFERROR(VLOOKUP(#REF!&amp;"-"&amp;ROW()-108,[2]ワークシート!$C$2:$BW$498,60,0),"")</f>
        <v/>
      </c>
      <c r="U122" s="40"/>
      <c r="V122" s="40" t="str">
        <f>+IFERROR(VLOOKUP(#REF!&amp;"-"&amp;ROW()-108,[2]ワークシート!$C$2:$BW$498,61,0),"")</f>
        <v/>
      </c>
      <c r="W122" s="40"/>
      <c r="X122" s="40"/>
      <c r="Y122" s="31" t="str">
        <f t="shared" si="0"/>
        <v/>
      </c>
      <c r="Z122" s="31"/>
      <c r="AA122" s="32" t="str">
        <f>+IFERROR(IF(VLOOKUP(#REF!&amp;"-"&amp;ROW()-108,[2]ワークシート!$C$2:$BW$498,13,0)="","",VLOOKUP(#REF!&amp;"-"&amp;ROW()-108,[2]ワークシート!$C$2:$BW$498,13,0)),"")</f>
        <v/>
      </c>
      <c r="AB122" s="32"/>
      <c r="AC122" s="32" t="str">
        <f>+IFERROR(VLOOKUP(#REF!&amp;"-"&amp;ROW()-108,[2]ワークシート!$C$2:$BW$498,30,0),"")</f>
        <v/>
      </c>
      <c r="AD122" s="32"/>
      <c r="AE122" s="31" t="str">
        <f t="shared" si="1"/>
        <v/>
      </c>
      <c r="AF122" s="31"/>
      <c r="AG122" s="10"/>
      <c r="AH122" s="10"/>
      <c r="AI122" s="9" t="str">
        <f>+IFERROR(IF(VLOOKUP(#REF!&amp;"-"&amp;ROW()-108,[2]ワークシート!$C$2:$BW$498,31,0)="","",VLOOKUP(#REF!&amp;"-"&amp;ROW()-108,[2]ワークシート!$C$2:$BW$498,31,0)),"")</f>
        <v/>
      </c>
      <c r="AJ122" s="8"/>
      <c r="AK122" s="8"/>
      <c r="AL122" s="8"/>
      <c r="AM122" s="8"/>
      <c r="AN122" s="8"/>
      <c r="AO122" s="8"/>
      <c r="AP122" s="8"/>
      <c r="AQ122" s="8"/>
      <c r="AR122" s="8"/>
      <c r="AS122" s="8"/>
      <c r="AT122" s="8"/>
      <c r="AU122" s="8"/>
      <c r="AV122" s="8"/>
      <c r="AW122" s="8"/>
      <c r="AX122" s="8"/>
      <c r="AY122" s="8"/>
      <c r="AZ122" s="8"/>
      <c r="BA122" s="8"/>
      <c r="BB122" s="8"/>
      <c r="BC122" s="8"/>
      <c r="BD122" s="8"/>
    </row>
    <row r="123" spans="1:56" ht="35.1" hidden="1" customHeight="1" x14ac:dyDescent="0.45">
      <c r="A123" s="33" t="str">
        <f>+IFERROR(VLOOKUP(#REF!&amp;"-"&amp;ROW()-108,[2]ワークシート!$C$2:$BW$498,9,0),"")</f>
        <v/>
      </c>
      <c r="B123" s="34"/>
      <c r="C123" s="35" t="str">
        <f>+IFERROR(IF(VLOOKUP(#REF!&amp;"-"&amp;ROW()-108,[2]ワークシート!$C$2:$BW$498,10,0) = "","",VLOOKUP(#REF!&amp;"-"&amp;ROW()-108,[2]ワークシート!$C$2:$BW$498,10,0)),"")</f>
        <v/>
      </c>
      <c r="D123" s="34"/>
      <c r="E123" s="33" t="str">
        <f>+IFERROR(VLOOKUP(#REF!&amp;"-"&amp;ROW()-108,[2]ワークシート!$C$2:$BW$498,11,0),"")</f>
        <v/>
      </c>
      <c r="F123" s="34"/>
      <c r="G123" s="10" t="str">
        <f>+IFERROR(VLOOKUP(#REF!&amp;"-"&amp;ROW()-108,[2]ワークシート!$C$2:$BW$498,12,0),"")</f>
        <v/>
      </c>
      <c r="H12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3" s="37"/>
      <c r="J123" s="33" t="str">
        <f>+IFERROR(VLOOKUP(#REF!&amp;"-"&amp;ROW()-108,[2]ワークシート!$C$2:$BW$498,19,0),"")</f>
        <v/>
      </c>
      <c r="K123" s="35"/>
      <c r="L123" s="34"/>
      <c r="M123" s="38" t="str">
        <f>+IFERROR(VLOOKUP(#REF!&amp;"-"&amp;ROW()-108,[2]ワークシート!$C$2:$BW$498,24,0),"")</f>
        <v/>
      </c>
      <c r="N123" s="39"/>
      <c r="O123" s="40" t="str">
        <f>+IFERROR(VLOOKUP(#REF!&amp;"-"&amp;ROW()-108,[2]ワークシート!$C$2:$BW$498,25,0),"")</f>
        <v/>
      </c>
      <c r="P123" s="40"/>
      <c r="Q123" s="41" t="str">
        <f>+IFERROR(VLOOKUP(#REF!&amp;"-"&amp;ROW()-108,[2]ワークシート!$C$2:$BW$498,55,0),"")</f>
        <v/>
      </c>
      <c r="R123" s="41"/>
      <c r="S123" s="41"/>
      <c r="T123" s="40" t="str">
        <f>+IFERROR(VLOOKUP(#REF!&amp;"-"&amp;ROW()-108,[2]ワークシート!$C$2:$BW$498,60,0),"")</f>
        <v/>
      </c>
      <c r="U123" s="40"/>
      <c r="V123" s="40" t="str">
        <f>+IFERROR(VLOOKUP(#REF!&amp;"-"&amp;ROW()-108,[2]ワークシート!$C$2:$BW$498,61,0),"")</f>
        <v/>
      </c>
      <c r="W123" s="40"/>
      <c r="X123" s="40"/>
      <c r="Y123" s="31" t="str">
        <f t="shared" si="0"/>
        <v/>
      </c>
      <c r="Z123" s="31"/>
      <c r="AA123" s="32" t="str">
        <f>+IFERROR(IF(VLOOKUP(#REF!&amp;"-"&amp;ROW()-108,[2]ワークシート!$C$2:$BW$498,13,0)="","",VLOOKUP(#REF!&amp;"-"&amp;ROW()-108,[2]ワークシート!$C$2:$BW$498,13,0)),"")</f>
        <v/>
      </c>
      <c r="AB123" s="32"/>
      <c r="AC123" s="32" t="str">
        <f>+IFERROR(VLOOKUP(#REF!&amp;"-"&amp;ROW()-108,[2]ワークシート!$C$2:$BW$498,30,0),"")</f>
        <v/>
      </c>
      <c r="AD123" s="32"/>
      <c r="AE123" s="31" t="str">
        <f t="shared" si="1"/>
        <v/>
      </c>
      <c r="AF123" s="31"/>
      <c r="AG123" s="10"/>
      <c r="AH123" s="10"/>
      <c r="AI123" s="9" t="str">
        <f>+IFERROR(IF(VLOOKUP(#REF!&amp;"-"&amp;ROW()-108,[2]ワークシート!$C$2:$BW$498,31,0)="","",VLOOKUP(#REF!&amp;"-"&amp;ROW()-108,[2]ワークシート!$C$2:$BW$498,31,0)),"")</f>
        <v/>
      </c>
      <c r="AJ123" s="8"/>
      <c r="AK123" s="8"/>
      <c r="AL123" s="8"/>
      <c r="AM123" s="8"/>
      <c r="AN123" s="8"/>
      <c r="AO123" s="8"/>
      <c r="AP123" s="8"/>
      <c r="AQ123" s="8"/>
      <c r="AR123" s="8"/>
      <c r="AS123" s="8"/>
      <c r="AT123" s="8"/>
      <c r="AU123" s="8"/>
      <c r="AV123" s="8"/>
      <c r="AW123" s="8"/>
      <c r="AX123" s="8"/>
      <c r="AY123" s="8"/>
      <c r="AZ123" s="8"/>
      <c r="BA123" s="8"/>
      <c r="BB123" s="8"/>
      <c r="BC123" s="8"/>
      <c r="BD123" s="8"/>
    </row>
    <row r="124" spans="1:56" ht="35.1" hidden="1" customHeight="1" x14ac:dyDescent="0.45">
      <c r="A124" s="33" t="str">
        <f>+IFERROR(VLOOKUP(#REF!&amp;"-"&amp;ROW()-108,[2]ワークシート!$C$2:$BW$498,9,0),"")</f>
        <v/>
      </c>
      <c r="B124" s="34"/>
      <c r="C124" s="35" t="str">
        <f>+IFERROR(IF(VLOOKUP(#REF!&amp;"-"&amp;ROW()-108,[2]ワークシート!$C$2:$BW$498,10,0) = "","",VLOOKUP(#REF!&amp;"-"&amp;ROW()-108,[2]ワークシート!$C$2:$BW$498,10,0)),"")</f>
        <v/>
      </c>
      <c r="D124" s="34"/>
      <c r="E124" s="33" t="str">
        <f>+IFERROR(VLOOKUP(#REF!&amp;"-"&amp;ROW()-108,[2]ワークシート!$C$2:$BW$498,11,0),"")</f>
        <v/>
      </c>
      <c r="F124" s="34"/>
      <c r="G124" s="10" t="str">
        <f>+IFERROR(VLOOKUP(#REF!&amp;"-"&amp;ROW()-108,[2]ワークシート!$C$2:$BW$498,12,0),"")</f>
        <v/>
      </c>
      <c r="H12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4" s="37"/>
      <c r="J124" s="33" t="str">
        <f>+IFERROR(VLOOKUP(#REF!&amp;"-"&amp;ROW()-108,[2]ワークシート!$C$2:$BW$498,19,0),"")</f>
        <v/>
      </c>
      <c r="K124" s="35"/>
      <c r="L124" s="34"/>
      <c r="M124" s="38" t="str">
        <f>+IFERROR(VLOOKUP(#REF!&amp;"-"&amp;ROW()-108,[2]ワークシート!$C$2:$BW$498,24,0),"")</f>
        <v/>
      </c>
      <c r="N124" s="39"/>
      <c r="O124" s="40" t="str">
        <f>+IFERROR(VLOOKUP(#REF!&amp;"-"&amp;ROW()-108,[2]ワークシート!$C$2:$BW$498,25,0),"")</f>
        <v/>
      </c>
      <c r="P124" s="40"/>
      <c r="Q124" s="41" t="str">
        <f>+IFERROR(VLOOKUP(#REF!&amp;"-"&amp;ROW()-108,[2]ワークシート!$C$2:$BW$498,55,0),"")</f>
        <v/>
      </c>
      <c r="R124" s="41"/>
      <c r="S124" s="41"/>
      <c r="T124" s="40" t="str">
        <f>+IFERROR(VLOOKUP(#REF!&amp;"-"&amp;ROW()-108,[2]ワークシート!$C$2:$BW$498,60,0),"")</f>
        <v/>
      </c>
      <c r="U124" s="40"/>
      <c r="V124" s="40" t="str">
        <f>+IFERROR(VLOOKUP(#REF!&amp;"-"&amp;ROW()-108,[2]ワークシート!$C$2:$BW$498,61,0),"")</f>
        <v/>
      </c>
      <c r="W124" s="40"/>
      <c r="X124" s="40"/>
      <c r="Y124" s="31" t="str">
        <f t="shared" si="0"/>
        <v/>
      </c>
      <c r="Z124" s="31"/>
      <c r="AA124" s="32" t="str">
        <f>+IFERROR(IF(VLOOKUP(#REF!&amp;"-"&amp;ROW()-108,[2]ワークシート!$C$2:$BW$498,13,0)="","",VLOOKUP(#REF!&amp;"-"&amp;ROW()-108,[2]ワークシート!$C$2:$BW$498,13,0)),"")</f>
        <v/>
      </c>
      <c r="AB124" s="32"/>
      <c r="AC124" s="32" t="str">
        <f>+IFERROR(VLOOKUP(#REF!&amp;"-"&amp;ROW()-108,[2]ワークシート!$C$2:$BW$498,30,0),"")</f>
        <v/>
      </c>
      <c r="AD124" s="32"/>
      <c r="AE124" s="31" t="str">
        <f t="shared" si="1"/>
        <v/>
      </c>
      <c r="AF124" s="31"/>
      <c r="AG124" s="10"/>
      <c r="AH124" s="10"/>
      <c r="AI124" s="9" t="str">
        <f>+IFERROR(IF(VLOOKUP(#REF!&amp;"-"&amp;ROW()-108,[2]ワークシート!$C$2:$BW$498,31,0)="","",VLOOKUP(#REF!&amp;"-"&amp;ROW()-108,[2]ワークシート!$C$2:$BW$498,31,0)),"")</f>
        <v/>
      </c>
      <c r="AJ124" s="8"/>
      <c r="AK124" s="8"/>
      <c r="AL124" s="8"/>
      <c r="AM124" s="8"/>
      <c r="AN124" s="8"/>
      <c r="AO124" s="8"/>
      <c r="AP124" s="8"/>
      <c r="AQ124" s="8"/>
      <c r="AR124" s="8"/>
      <c r="AS124" s="8"/>
      <c r="AT124" s="8"/>
      <c r="AU124" s="8"/>
      <c r="AV124" s="8"/>
      <c r="AW124" s="8"/>
      <c r="AX124" s="8"/>
      <c r="AY124" s="8"/>
      <c r="AZ124" s="8"/>
      <c r="BA124" s="8"/>
      <c r="BB124" s="8"/>
      <c r="BC124" s="8"/>
      <c r="BD124" s="8"/>
    </row>
    <row r="125" spans="1:56" ht="35.1" hidden="1" customHeight="1" x14ac:dyDescent="0.45">
      <c r="A125" s="33" t="str">
        <f>+IFERROR(VLOOKUP(#REF!&amp;"-"&amp;ROW()-108,[2]ワークシート!$C$2:$BW$498,9,0),"")</f>
        <v/>
      </c>
      <c r="B125" s="34"/>
      <c r="C125" s="35" t="str">
        <f>+IFERROR(IF(VLOOKUP(#REF!&amp;"-"&amp;ROW()-108,[2]ワークシート!$C$2:$BW$498,10,0) = "","",VLOOKUP(#REF!&amp;"-"&amp;ROW()-108,[2]ワークシート!$C$2:$BW$498,10,0)),"")</f>
        <v/>
      </c>
      <c r="D125" s="34"/>
      <c r="E125" s="33" t="str">
        <f>+IFERROR(VLOOKUP(#REF!&amp;"-"&amp;ROW()-108,[2]ワークシート!$C$2:$BW$498,11,0),"")</f>
        <v/>
      </c>
      <c r="F125" s="34"/>
      <c r="G125" s="10" t="str">
        <f>+IFERROR(VLOOKUP(#REF!&amp;"-"&amp;ROW()-108,[2]ワークシート!$C$2:$BW$498,12,0),"")</f>
        <v/>
      </c>
      <c r="H12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5" s="37"/>
      <c r="J125" s="33" t="str">
        <f>+IFERROR(VLOOKUP(#REF!&amp;"-"&amp;ROW()-108,[2]ワークシート!$C$2:$BW$498,19,0),"")</f>
        <v/>
      </c>
      <c r="K125" s="35"/>
      <c r="L125" s="34"/>
      <c r="M125" s="38" t="str">
        <f>+IFERROR(VLOOKUP(#REF!&amp;"-"&amp;ROW()-108,[2]ワークシート!$C$2:$BW$498,24,0),"")</f>
        <v/>
      </c>
      <c r="N125" s="39"/>
      <c r="O125" s="40" t="str">
        <f>+IFERROR(VLOOKUP(#REF!&amp;"-"&amp;ROW()-108,[2]ワークシート!$C$2:$BW$498,25,0),"")</f>
        <v/>
      </c>
      <c r="P125" s="40"/>
      <c r="Q125" s="41" t="str">
        <f>+IFERROR(VLOOKUP(#REF!&amp;"-"&amp;ROW()-108,[2]ワークシート!$C$2:$BW$498,55,0),"")</f>
        <v/>
      </c>
      <c r="R125" s="41"/>
      <c r="S125" s="41"/>
      <c r="T125" s="40" t="str">
        <f>+IFERROR(VLOOKUP(#REF!&amp;"-"&amp;ROW()-108,[2]ワークシート!$C$2:$BW$498,60,0),"")</f>
        <v/>
      </c>
      <c r="U125" s="40"/>
      <c r="V125" s="40" t="str">
        <f>+IFERROR(VLOOKUP(#REF!&amp;"-"&amp;ROW()-108,[2]ワークシート!$C$2:$BW$498,61,0),"")</f>
        <v/>
      </c>
      <c r="W125" s="40"/>
      <c r="X125" s="40"/>
      <c r="Y125" s="31" t="str">
        <f t="shared" si="0"/>
        <v/>
      </c>
      <c r="Z125" s="31"/>
      <c r="AA125" s="32" t="str">
        <f>+IFERROR(IF(VLOOKUP(#REF!&amp;"-"&amp;ROW()-108,[2]ワークシート!$C$2:$BW$498,13,0)="","",VLOOKUP(#REF!&amp;"-"&amp;ROW()-108,[2]ワークシート!$C$2:$BW$498,13,0)),"")</f>
        <v/>
      </c>
      <c r="AB125" s="32"/>
      <c r="AC125" s="32" t="str">
        <f>+IFERROR(VLOOKUP(#REF!&amp;"-"&amp;ROW()-108,[2]ワークシート!$C$2:$BW$498,30,0),"")</f>
        <v/>
      </c>
      <c r="AD125" s="32"/>
      <c r="AE125" s="31" t="str">
        <f t="shared" si="1"/>
        <v/>
      </c>
      <c r="AF125" s="31"/>
      <c r="AG125" s="10"/>
      <c r="AH125" s="10"/>
      <c r="AI125" s="9" t="str">
        <f>+IFERROR(IF(VLOOKUP(#REF!&amp;"-"&amp;ROW()-108,[2]ワークシート!$C$2:$BW$498,31,0)="","",VLOOKUP(#REF!&amp;"-"&amp;ROW()-108,[2]ワークシート!$C$2:$BW$498,31,0)),"")</f>
        <v/>
      </c>
      <c r="AJ125" s="8"/>
      <c r="AK125" s="8"/>
      <c r="AL125" s="8"/>
      <c r="AM125" s="8"/>
      <c r="AN125" s="8"/>
      <c r="AO125" s="8"/>
      <c r="AP125" s="8"/>
      <c r="AQ125" s="8"/>
      <c r="AR125" s="8"/>
      <c r="AS125" s="8"/>
      <c r="AT125" s="8"/>
      <c r="AU125" s="8"/>
      <c r="AV125" s="8"/>
      <c r="AW125" s="8"/>
      <c r="AX125" s="8"/>
      <c r="AY125" s="8"/>
      <c r="AZ125" s="8"/>
      <c r="BA125" s="8"/>
      <c r="BB125" s="8"/>
      <c r="BC125" s="8"/>
      <c r="BD125" s="8"/>
    </row>
    <row r="126" spans="1:56" ht="35.1" hidden="1" customHeight="1" x14ac:dyDescent="0.45">
      <c r="A126" s="33" t="str">
        <f>+IFERROR(VLOOKUP(#REF!&amp;"-"&amp;ROW()-108,[2]ワークシート!$C$2:$BW$498,9,0),"")</f>
        <v/>
      </c>
      <c r="B126" s="34"/>
      <c r="C126" s="35" t="str">
        <f>+IFERROR(IF(VLOOKUP(#REF!&amp;"-"&amp;ROW()-108,[2]ワークシート!$C$2:$BW$498,10,0) = "","",VLOOKUP(#REF!&amp;"-"&amp;ROW()-108,[2]ワークシート!$C$2:$BW$498,10,0)),"")</f>
        <v/>
      </c>
      <c r="D126" s="34"/>
      <c r="E126" s="33" t="str">
        <f>+IFERROR(VLOOKUP(#REF!&amp;"-"&amp;ROW()-108,[2]ワークシート!$C$2:$BW$498,11,0),"")</f>
        <v/>
      </c>
      <c r="F126" s="34"/>
      <c r="G126" s="10" t="str">
        <f>+IFERROR(VLOOKUP(#REF!&amp;"-"&amp;ROW()-108,[2]ワークシート!$C$2:$BW$498,12,0),"")</f>
        <v/>
      </c>
      <c r="H12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6" s="37"/>
      <c r="J126" s="33" t="str">
        <f>+IFERROR(VLOOKUP(#REF!&amp;"-"&amp;ROW()-108,[2]ワークシート!$C$2:$BW$498,19,0),"")</f>
        <v/>
      </c>
      <c r="K126" s="35"/>
      <c r="L126" s="34"/>
      <c r="M126" s="38" t="str">
        <f>+IFERROR(VLOOKUP(#REF!&amp;"-"&amp;ROW()-108,[2]ワークシート!$C$2:$BW$498,24,0),"")</f>
        <v/>
      </c>
      <c r="N126" s="39"/>
      <c r="O126" s="40" t="str">
        <f>+IFERROR(VLOOKUP(#REF!&amp;"-"&amp;ROW()-108,[2]ワークシート!$C$2:$BW$498,25,0),"")</f>
        <v/>
      </c>
      <c r="P126" s="40"/>
      <c r="Q126" s="41" t="str">
        <f>+IFERROR(VLOOKUP(#REF!&amp;"-"&amp;ROW()-108,[2]ワークシート!$C$2:$BW$498,55,0),"")</f>
        <v/>
      </c>
      <c r="R126" s="41"/>
      <c r="S126" s="41"/>
      <c r="T126" s="40" t="str">
        <f>+IFERROR(VLOOKUP(#REF!&amp;"-"&amp;ROW()-108,[2]ワークシート!$C$2:$BW$498,60,0),"")</f>
        <v/>
      </c>
      <c r="U126" s="40"/>
      <c r="V126" s="40" t="str">
        <f>+IFERROR(VLOOKUP(#REF!&amp;"-"&amp;ROW()-108,[2]ワークシート!$C$2:$BW$498,61,0),"")</f>
        <v/>
      </c>
      <c r="W126" s="40"/>
      <c r="X126" s="40"/>
      <c r="Y126" s="31" t="str">
        <f t="shared" si="0"/>
        <v/>
      </c>
      <c r="Z126" s="31"/>
      <c r="AA126" s="32" t="str">
        <f>+IFERROR(IF(VLOOKUP(#REF!&amp;"-"&amp;ROW()-108,[2]ワークシート!$C$2:$BW$498,13,0)="","",VLOOKUP(#REF!&amp;"-"&amp;ROW()-108,[2]ワークシート!$C$2:$BW$498,13,0)),"")</f>
        <v/>
      </c>
      <c r="AB126" s="32"/>
      <c r="AC126" s="32" t="str">
        <f>+IFERROR(VLOOKUP(#REF!&amp;"-"&amp;ROW()-108,[2]ワークシート!$C$2:$BW$498,30,0),"")</f>
        <v/>
      </c>
      <c r="AD126" s="32"/>
      <c r="AE126" s="31" t="str">
        <f t="shared" si="1"/>
        <v/>
      </c>
      <c r="AF126" s="31"/>
      <c r="AG126" s="10"/>
      <c r="AH126" s="10"/>
      <c r="AI126" s="9" t="str">
        <f>+IFERROR(IF(VLOOKUP(#REF!&amp;"-"&amp;ROW()-108,[2]ワークシート!$C$2:$BW$498,31,0)="","",VLOOKUP(#REF!&amp;"-"&amp;ROW()-108,[2]ワークシート!$C$2:$BW$498,31,0)),"")</f>
        <v/>
      </c>
      <c r="AJ126" s="8"/>
      <c r="AK126" s="8"/>
      <c r="AL126" s="8"/>
      <c r="AM126" s="8"/>
      <c r="AN126" s="8"/>
      <c r="AO126" s="8"/>
      <c r="AP126" s="8"/>
      <c r="AQ126" s="8"/>
      <c r="AR126" s="8"/>
      <c r="AS126" s="8"/>
      <c r="AT126" s="8"/>
      <c r="AU126" s="8"/>
      <c r="AV126" s="8"/>
      <c r="AW126" s="8"/>
      <c r="AX126" s="8"/>
      <c r="AY126" s="8"/>
      <c r="AZ126" s="8"/>
      <c r="BA126" s="8"/>
      <c r="BB126" s="8"/>
      <c r="BC126" s="8"/>
      <c r="BD126" s="8"/>
    </row>
    <row r="127" spans="1:56" ht="35.1" hidden="1" customHeight="1" x14ac:dyDescent="0.45">
      <c r="A127" s="33" t="str">
        <f>+IFERROR(VLOOKUP(#REF!&amp;"-"&amp;ROW()-108,[2]ワークシート!$C$2:$BW$498,9,0),"")</f>
        <v/>
      </c>
      <c r="B127" s="34"/>
      <c r="C127" s="35" t="str">
        <f>+IFERROR(IF(VLOOKUP(#REF!&amp;"-"&amp;ROW()-108,[2]ワークシート!$C$2:$BW$498,10,0) = "","",VLOOKUP(#REF!&amp;"-"&amp;ROW()-108,[2]ワークシート!$C$2:$BW$498,10,0)),"")</f>
        <v/>
      </c>
      <c r="D127" s="34"/>
      <c r="E127" s="33" t="str">
        <f>+IFERROR(VLOOKUP(#REF!&amp;"-"&amp;ROW()-108,[2]ワークシート!$C$2:$BW$498,11,0),"")</f>
        <v/>
      </c>
      <c r="F127" s="34"/>
      <c r="G127" s="10" t="str">
        <f>+IFERROR(VLOOKUP(#REF!&amp;"-"&amp;ROW()-108,[2]ワークシート!$C$2:$BW$498,12,0),"")</f>
        <v/>
      </c>
      <c r="H12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7" s="37"/>
      <c r="J127" s="33" t="str">
        <f>+IFERROR(VLOOKUP(#REF!&amp;"-"&amp;ROW()-108,[2]ワークシート!$C$2:$BW$498,19,0),"")</f>
        <v/>
      </c>
      <c r="K127" s="35"/>
      <c r="L127" s="34"/>
      <c r="M127" s="38" t="str">
        <f>+IFERROR(VLOOKUP(#REF!&amp;"-"&amp;ROW()-108,[2]ワークシート!$C$2:$BW$498,24,0),"")</f>
        <v/>
      </c>
      <c r="N127" s="39"/>
      <c r="O127" s="40" t="str">
        <f>+IFERROR(VLOOKUP(#REF!&amp;"-"&amp;ROW()-108,[2]ワークシート!$C$2:$BW$498,25,0),"")</f>
        <v/>
      </c>
      <c r="P127" s="40"/>
      <c r="Q127" s="41" t="str">
        <f>+IFERROR(VLOOKUP(#REF!&amp;"-"&amp;ROW()-108,[2]ワークシート!$C$2:$BW$498,55,0),"")</f>
        <v/>
      </c>
      <c r="R127" s="41"/>
      <c r="S127" s="41"/>
      <c r="T127" s="40" t="str">
        <f>+IFERROR(VLOOKUP(#REF!&amp;"-"&amp;ROW()-108,[2]ワークシート!$C$2:$BW$498,60,0),"")</f>
        <v/>
      </c>
      <c r="U127" s="40"/>
      <c r="V127" s="40" t="str">
        <f>+IFERROR(VLOOKUP(#REF!&amp;"-"&amp;ROW()-108,[2]ワークシート!$C$2:$BW$498,61,0),"")</f>
        <v/>
      </c>
      <c r="W127" s="40"/>
      <c r="X127" s="40"/>
      <c r="Y127" s="31" t="str">
        <f t="shared" si="0"/>
        <v/>
      </c>
      <c r="Z127" s="31"/>
      <c r="AA127" s="32" t="str">
        <f>+IFERROR(IF(VLOOKUP(#REF!&amp;"-"&amp;ROW()-108,[2]ワークシート!$C$2:$BW$498,13,0)="","",VLOOKUP(#REF!&amp;"-"&amp;ROW()-108,[2]ワークシート!$C$2:$BW$498,13,0)),"")</f>
        <v/>
      </c>
      <c r="AB127" s="32"/>
      <c r="AC127" s="32" t="str">
        <f>+IFERROR(VLOOKUP(#REF!&amp;"-"&amp;ROW()-108,[2]ワークシート!$C$2:$BW$498,30,0),"")</f>
        <v/>
      </c>
      <c r="AD127" s="32"/>
      <c r="AE127" s="31" t="str">
        <f t="shared" si="1"/>
        <v/>
      </c>
      <c r="AF127" s="31"/>
      <c r="AG127" s="10"/>
      <c r="AH127" s="10"/>
      <c r="AI127" s="9" t="str">
        <f>+IFERROR(IF(VLOOKUP(#REF!&amp;"-"&amp;ROW()-108,[2]ワークシート!$C$2:$BW$498,31,0)="","",VLOOKUP(#REF!&amp;"-"&amp;ROW()-108,[2]ワークシート!$C$2:$BW$498,31,0)),"")</f>
        <v/>
      </c>
      <c r="AJ127" s="8"/>
      <c r="AK127" s="8"/>
      <c r="AL127" s="8"/>
      <c r="AM127" s="8"/>
      <c r="AN127" s="8"/>
      <c r="AO127" s="8"/>
      <c r="AP127" s="8"/>
      <c r="AQ127" s="8"/>
      <c r="AR127" s="8"/>
      <c r="AS127" s="8"/>
      <c r="AT127" s="8"/>
      <c r="AU127" s="8"/>
      <c r="AV127" s="8"/>
      <c r="AW127" s="8"/>
      <c r="AX127" s="8"/>
      <c r="AY127" s="8"/>
      <c r="AZ127" s="8"/>
      <c r="BA127" s="8"/>
      <c r="BB127" s="8"/>
      <c r="BC127" s="8"/>
      <c r="BD127" s="8"/>
    </row>
    <row r="128" spans="1:56" ht="35.1" hidden="1" customHeight="1" x14ac:dyDescent="0.45">
      <c r="A128" s="33" t="str">
        <f>+IFERROR(VLOOKUP(#REF!&amp;"-"&amp;ROW()-108,[2]ワークシート!$C$2:$BW$498,9,0),"")</f>
        <v/>
      </c>
      <c r="B128" s="34"/>
      <c r="C128" s="35" t="str">
        <f>+IFERROR(IF(VLOOKUP(#REF!&amp;"-"&amp;ROW()-108,[2]ワークシート!$C$2:$BW$498,10,0) = "","",VLOOKUP(#REF!&amp;"-"&amp;ROW()-108,[2]ワークシート!$C$2:$BW$498,10,0)),"")</f>
        <v/>
      </c>
      <c r="D128" s="34"/>
      <c r="E128" s="33" t="str">
        <f>+IFERROR(VLOOKUP(#REF!&amp;"-"&amp;ROW()-108,[2]ワークシート!$C$2:$BW$498,11,0),"")</f>
        <v/>
      </c>
      <c r="F128" s="34"/>
      <c r="G128" s="10" t="str">
        <f>+IFERROR(VLOOKUP(#REF!&amp;"-"&amp;ROW()-108,[2]ワークシート!$C$2:$BW$498,12,0),"")</f>
        <v/>
      </c>
      <c r="H12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8" s="37"/>
      <c r="J128" s="33" t="str">
        <f>+IFERROR(VLOOKUP(#REF!&amp;"-"&amp;ROW()-108,[2]ワークシート!$C$2:$BW$498,19,0),"")</f>
        <v/>
      </c>
      <c r="K128" s="35"/>
      <c r="L128" s="34"/>
      <c r="M128" s="38" t="str">
        <f>+IFERROR(VLOOKUP(#REF!&amp;"-"&amp;ROW()-108,[2]ワークシート!$C$2:$BW$498,24,0),"")</f>
        <v/>
      </c>
      <c r="N128" s="39"/>
      <c r="O128" s="40" t="str">
        <f>+IFERROR(VLOOKUP(#REF!&amp;"-"&amp;ROW()-108,[2]ワークシート!$C$2:$BW$498,25,0),"")</f>
        <v/>
      </c>
      <c r="P128" s="40"/>
      <c r="Q128" s="41" t="str">
        <f>+IFERROR(VLOOKUP(#REF!&amp;"-"&amp;ROW()-108,[2]ワークシート!$C$2:$BW$498,55,0),"")</f>
        <v/>
      </c>
      <c r="R128" s="41"/>
      <c r="S128" s="41"/>
      <c r="T128" s="40" t="str">
        <f>+IFERROR(VLOOKUP(#REF!&amp;"-"&amp;ROW()-108,[2]ワークシート!$C$2:$BW$498,60,0),"")</f>
        <v/>
      </c>
      <c r="U128" s="40"/>
      <c r="V128" s="40" t="str">
        <f>+IFERROR(VLOOKUP(#REF!&amp;"-"&amp;ROW()-108,[2]ワークシート!$C$2:$BW$498,61,0),"")</f>
        <v/>
      </c>
      <c r="W128" s="40"/>
      <c r="X128" s="40"/>
      <c r="Y128" s="31" t="str">
        <f t="shared" si="0"/>
        <v/>
      </c>
      <c r="Z128" s="31"/>
      <c r="AA128" s="32" t="str">
        <f>+IFERROR(IF(VLOOKUP(#REF!&amp;"-"&amp;ROW()-108,[2]ワークシート!$C$2:$BW$498,13,0)="","",VLOOKUP(#REF!&amp;"-"&amp;ROW()-108,[2]ワークシート!$C$2:$BW$498,13,0)),"")</f>
        <v/>
      </c>
      <c r="AB128" s="32"/>
      <c r="AC128" s="32" t="str">
        <f>+IFERROR(VLOOKUP(#REF!&amp;"-"&amp;ROW()-108,[2]ワークシート!$C$2:$BW$498,30,0),"")</f>
        <v/>
      </c>
      <c r="AD128" s="32"/>
      <c r="AE128" s="31" t="str">
        <f t="shared" si="1"/>
        <v/>
      </c>
      <c r="AF128" s="31"/>
      <c r="AG128" s="10"/>
      <c r="AH128" s="10"/>
      <c r="AI128" s="9" t="str">
        <f>+IFERROR(IF(VLOOKUP(#REF!&amp;"-"&amp;ROW()-108,[2]ワークシート!$C$2:$BW$498,31,0)="","",VLOOKUP(#REF!&amp;"-"&amp;ROW()-108,[2]ワークシート!$C$2:$BW$498,31,0)),"")</f>
        <v/>
      </c>
      <c r="AJ128" s="8"/>
      <c r="AK128" s="8"/>
      <c r="AL128" s="8"/>
      <c r="AM128" s="8"/>
      <c r="AN128" s="8"/>
      <c r="AO128" s="8"/>
      <c r="AP128" s="8"/>
      <c r="AQ128" s="8"/>
      <c r="AR128" s="8"/>
      <c r="AS128" s="8"/>
      <c r="AT128" s="8"/>
      <c r="AU128" s="8"/>
      <c r="AV128" s="8"/>
      <c r="AW128" s="8"/>
      <c r="AX128" s="8"/>
      <c r="AY128" s="8"/>
      <c r="AZ128" s="8"/>
      <c r="BA128" s="8"/>
      <c r="BB128" s="8"/>
      <c r="BC128" s="8"/>
      <c r="BD128" s="8"/>
    </row>
    <row r="129" spans="1:56" ht="35.1" hidden="1" customHeight="1" x14ac:dyDescent="0.45">
      <c r="A129" s="33" t="str">
        <f>+IFERROR(VLOOKUP(#REF!&amp;"-"&amp;ROW()-108,[2]ワークシート!$C$2:$BW$498,9,0),"")</f>
        <v/>
      </c>
      <c r="B129" s="34"/>
      <c r="C129" s="35" t="str">
        <f>+IFERROR(IF(VLOOKUP(#REF!&amp;"-"&amp;ROW()-108,[2]ワークシート!$C$2:$BW$498,10,0) = "","",VLOOKUP(#REF!&amp;"-"&amp;ROW()-108,[2]ワークシート!$C$2:$BW$498,10,0)),"")</f>
        <v/>
      </c>
      <c r="D129" s="34"/>
      <c r="E129" s="33" t="str">
        <f>+IFERROR(VLOOKUP(#REF!&amp;"-"&amp;ROW()-108,[2]ワークシート!$C$2:$BW$498,11,0),"")</f>
        <v/>
      </c>
      <c r="F129" s="34"/>
      <c r="G129" s="10" t="str">
        <f>+IFERROR(VLOOKUP(#REF!&amp;"-"&amp;ROW()-108,[2]ワークシート!$C$2:$BW$498,12,0),"")</f>
        <v/>
      </c>
      <c r="H12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29" s="37"/>
      <c r="J129" s="33" t="str">
        <f>+IFERROR(VLOOKUP(#REF!&amp;"-"&amp;ROW()-108,[2]ワークシート!$C$2:$BW$498,19,0),"")</f>
        <v/>
      </c>
      <c r="K129" s="35"/>
      <c r="L129" s="34"/>
      <c r="M129" s="38" t="str">
        <f>+IFERROR(VLOOKUP(#REF!&amp;"-"&amp;ROW()-108,[2]ワークシート!$C$2:$BW$498,24,0),"")</f>
        <v/>
      </c>
      <c r="N129" s="39"/>
      <c r="O129" s="40" t="str">
        <f>+IFERROR(VLOOKUP(#REF!&amp;"-"&amp;ROW()-108,[2]ワークシート!$C$2:$BW$498,25,0),"")</f>
        <v/>
      </c>
      <c r="P129" s="40"/>
      <c r="Q129" s="41" t="str">
        <f>+IFERROR(VLOOKUP(#REF!&amp;"-"&amp;ROW()-108,[2]ワークシート!$C$2:$BW$498,55,0),"")</f>
        <v/>
      </c>
      <c r="R129" s="41"/>
      <c r="S129" s="41"/>
      <c r="T129" s="40" t="str">
        <f>+IFERROR(VLOOKUP(#REF!&amp;"-"&amp;ROW()-108,[2]ワークシート!$C$2:$BW$498,60,0),"")</f>
        <v/>
      </c>
      <c r="U129" s="40"/>
      <c r="V129" s="40" t="str">
        <f>+IFERROR(VLOOKUP(#REF!&amp;"-"&amp;ROW()-108,[2]ワークシート!$C$2:$BW$498,61,0),"")</f>
        <v/>
      </c>
      <c r="W129" s="40"/>
      <c r="X129" s="40"/>
      <c r="Y129" s="31" t="str">
        <f t="shared" si="0"/>
        <v/>
      </c>
      <c r="Z129" s="31"/>
      <c r="AA129" s="32" t="str">
        <f>+IFERROR(IF(VLOOKUP(#REF!&amp;"-"&amp;ROW()-108,[2]ワークシート!$C$2:$BW$498,13,0)="","",VLOOKUP(#REF!&amp;"-"&amp;ROW()-108,[2]ワークシート!$C$2:$BW$498,13,0)),"")</f>
        <v/>
      </c>
      <c r="AB129" s="32"/>
      <c r="AC129" s="32" t="str">
        <f>+IFERROR(VLOOKUP(#REF!&amp;"-"&amp;ROW()-108,[2]ワークシート!$C$2:$BW$498,30,0),"")</f>
        <v/>
      </c>
      <c r="AD129" s="32"/>
      <c r="AE129" s="31" t="str">
        <f t="shared" si="1"/>
        <v/>
      </c>
      <c r="AF129" s="31"/>
      <c r="AG129" s="10"/>
      <c r="AH129" s="10"/>
      <c r="AI129" s="9" t="str">
        <f>+IFERROR(IF(VLOOKUP(#REF!&amp;"-"&amp;ROW()-108,[2]ワークシート!$C$2:$BW$498,31,0)="","",VLOOKUP(#REF!&amp;"-"&amp;ROW()-108,[2]ワークシート!$C$2:$BW$498,31,0)),"")</f>
        <v/>
      </c>
      <c r="AJ129" s="8"/>
      <c r="AK129" s="8"/>
      <c r="AL129" s="8"/>
      <c r="AM129" s="8"/>
      <c r="AN129" s="8"/>
      <c r="AO129" s="8"/>
      <c r="AP129" s="8"/>
      <c r="AQ129" s="8"/>
      <c r="AR129" s="8"/>
      <c r="AS129" s="8"/>
      <c r="AT129" s="8"/>
      <c r="AU129" s="8"/>
      <c r="AV129" s="8"/>
      <c r="AW129" s="8"/>
      <c r="AX129" s="8"/>
      <c r="AY129" s="8"/>
      <c r="AZ129" s="8"/>
      <c r="BA129" s="8"/>
      <c r="BB129" s="8"/>
      <c r="BC129" s="8"/>
      <c r="BD129" s="8"/>
    </row>
    <row r="130" spans="1:56" ht="35.1" hidden="1" customHeight="1" x14ac:dyDescent="0.45">
      <c r="A130" s="33" t="str">
        <f>+IFERROR(VLOOKUP(#REF!&amp;"-"&amp;ROW()-108,[2]ワークシート!$C$2:$BW$498,9,0),"")</f>
        <v/>
      </c>
      <c r="B130" s="34"/>
      <c r="C130" s="35" t="str">
        <f>+IFERROR(IF(VLOOKUP(#REF!&amp;"-"&amp;ROW()-108,[2]ワークシート!$C$2:$BW$498,10,0) = "","",VLOOKUP(#REF!&amp;"-"&amp;ROW()-108,[2]ワークシート!$C$2:$BW$498,10,0)),"")</f>
        <v/>
      </c>
      <c r="D130" s="34"/>
      <c r="E130" s="33" t="str">
        <f>+IFERROR(VLOOKUP(#REF!&amp;"-"&amp;ROW()-108,[2]ワークシート!$C$2:$BW$498,11,0),"")</f>
        <v/>
      </c>
      <c r="F130" s="34"/>
      <c r="G130" s="10" t="str">
        <f>+IFERROR(VLOOKUP(#REF!&amp;"-"&amp;ROW()-108,[2]ワークシート!$C$2:$BW$498,12,0),"")</f>
        <v/>
      </c>
      <c r="H13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0" s="37"/>
      <c r="J130" s="33" t="str">
        <f>+IFERROR(VLOOKUP(#REF!&amp;"-"&amp;ROW()-108,[2]ワークシート!$C$2:$BW$498,19,0),"")</f>
        <v/>
      </c>
      <c r="K130" s="35"/>
      <c r="L130" s="34"/>
      <c r="M130" s="38" t="str">
        <f>+IFERROR(VLOOKUP(#REF!&amp;"-"&amp;ROW()-108,[2]ワークシート!$C$2:$BW$498,24,0),"")</f>
        <v/>
      </c>
      <c r="N130" s="39"/>
      <c r="O130" s="40" t="str">
        <f>+IFERROR(VLOOKUP(#REF!&amp;"-"&amp;ROW()-108,[2]ワークシート!$C$2:$BW$498,25,0),"")</f>
        <v/>
      </c>
      <c r="P130" s="40"/>
      <c r="Q130" s="41" t="str">
        <f>+IFERROR(VLOOKUP(#REF!&amp;"-"&amp;ROW()-108,[2]ワークシート!$C$2:$BW$498,55,0),"")</f>
        <v/>
      </c>
      <c r="R130" s="41"/>
      <c r="S130" s="41"/>
      <c r="T130" s="40" t="str">
        <f>+IFERROR(VLOOKUP(#REF!&amp;"-"&amp;ROW()-108,[2]ワークシート!$C$2:$BW$498,60,0),"")</f>
        <v/>
      </c>
      <c r="U130" s="40"/>
      <c r="V130" s="40" t="str">
        <f>+IFERROR(VLOOKUP(#REF!&amp;"-"&amp;ROW()-108,[2]ワークシート!$C$2:$BW$498,61,0),"")</f>
        <v/>
      </c>
      <c r="W130" s="40"/>
      <c r="X130" s="40"/>
      <c r="Y130" s="31" t="str">
        <f t="shared" si="0"/>
        <v/>
      </c>
      <c r="Z130" s="31"/>
      <c r="AA130" s="32" t="str">
        <f>+IFERROR(IF(VLOOKUP(#REF!&amp;"-"&amp;ROW()-108,[2]ワークシート!$C$2:$BW$498,13,0)="","",VLOOKUP(#REF!&amp;"-"&amp;ROW()-108,[2]ワークシート!$C$2:$BW$498,13,0)),"")</f>
        <v/>
      </c>
      <c r="AB130" s="32"/>
      <c r="AC130" s="32" t="str">
        <f>+IFERROR(VLOOKUP(#REF!&amp;"-"&amp;ROW()-108,[2]ワークシート!$C$2:$BW$498,30,0),"")</f>
        <v/>
      </c>
      <c r="AD130" s="32"/>
      <c r="AE130" s="31" t="str">
        <f t="shared" si="1"/>
        <v/>
      </c>
      <c r="AF130" s="31"/>
      <c r="AG130" s="10"/>
      <c r="AH130" s="10"/>
      <c r="AI130" s="9" t="str">
        <f>+IFERROR(IF(VLOOKUP(#REF!&amp;"-"&amp;ROW()-108,[2]ワークシート!$C$2:$BW$498,31,0)="","",VLOOKUP(#REF!&amp;"-"&amp;ROW()-108,[2]ワークシート!$C$2:$BW$498,31,0)),"")</f>
        <v/>
      </c>
      <c r="AJ130" s="8"/>
      <c r="AK130" s="8"/>
      <c r="AL130" s="8"/>
      <c r="AM130" s="8"/>
      <c r="AN130" s="8"/>
      <c r="AO130" s="8"/>
      <c r="AP130" s="8"/>
      <c r="AQ130" s="8"/>
      <c r="AR130" s="8"/>
      <c r="AS130" s="8"/>
      <c r="AT130" s="8"/>
      <c r="AU130" s="8"/>
      <c r="AV130" s="8"/>
      <c r="AW130" s="8"/>
      <c r="AX130" s="8"/>
      <c r="AY130" s="8"/>
      <c r="AZ130" s="8"/>
      <c r="BA130" s="8"/>
      <c r="BB130" s="8"/>
      <c r="BC130" s="8"/>
      <c r="BD130" s="8"/>
    </row>
    <row r="131" spans="1:56" ht="35.1" hidden="1" customHeight="1" x14ac:dyDescent="0.45">
      <c r="A131" s="33" t="str">
        <f>+IFERROR(VLOOKUP(#REF!&amp;"-"&amp;ROW()-108,[2]ワークシート!$C$2:$BW$498,9,0),"")</f>
        <v/>
      </c>
      <c r="B131" s="34"/>
      <c r="C131" s="35" t="str">
        <f>+IFERROR(IF(VLOOKUP(#REF!&amp;"-"&amp;ROW()-108,[2]ワークシート!$C$2:$BW$498,10,0) = "","",VLOOKUP(#REF!&amp;"-"&amp;ROW()-108,[2]ワークシート!$C$2:$BW$498,10,0)),"")</f>
        <v/>
      </c>
      <c r="D131" s="34"/>
      <c r="E131" s="33" t="str">
        <f>+IFERROR(VLOOKUP(#REF!&amp;"-"&amp;ROW()-108,[2]ワークシート!$C$2:$BW$498,11,0),"")</f>
        <v/>
      </c>
      <c r="F131" s="34"/>
      <c r="G131" s="10" t="str">
        <f>+IFERROR(VLOOKUP(#REF!&amp;"-"&amp;ROW()-108,[2]ワークシート!$C$2:$BW$498,12,0),"")</f>
        <v/>
      </c>
      <c r="H13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1" s="37"/>
      <c r="J131" s="33" t="str">
        <f>+IFERROR(VLOOKUP(#REF!&amp;"-"&amp;ROW()-108,[2]ワークシート!$C$2:$BW$498,19,0),"")</f>
        <v/>
      </c>
      <c r="K131" s="35"/>
      <c r="L131" s="34"/>
      <c r="M131" s="38" t="str">
        <f>+IFERROR(VLOOKUP(#REF!&amp;"-"&amp;ROW()-108,[2]ワークシート!$C$2:$BW$498,24,0),"")</f>
        <v/>
      </c>
      <c r="N131" s="39"/>
      <c r="O131" s="40" t="str">
        <f>+IFERROR(VLOOKUP(#REF!&amp;"-"&amp;ROW()-108,[2]ワークシート!$C$2:$BW$498,25,0),"")</f>
        <v/>
      </c>
      <c r="P131" s="40"/>
      <c r="Q131" s="41" t="str">
        <f>+IFERROR(VLOOKUP(#REF!&amp;"-"&amp;ROW()-108,[2]ワークシート!$C$2:$BW$498,55,0),"")</f>
        <v/>
      </c>
      <c r="R131" s="41"/>
      <c r="S131" s="41"/>
      <c r="T131" s="40" t="str">
        <f>+IFERROR(VLOOKUP(#REF!&amp;"-"&amp;ROW()-108,[2]ワークシート!$C$2:$BW$498,60,0),"")</f>
        <v/>
      </c>
      <c r="U131" s="40"/>
      <c r="V131" s="40" t="str">
        <f>+IFERROR(VLOOKUP(#REF!&amp;"-"&amp;ROW()-108,[2]ワークシート!$C$2:$BW$498,61,0),"")</f>
        <v/>
      </c>
      <c r="W131" s="40"/>
      <c r="X131" s="40"/>
      <c r="Y131" s="31" t="str">
        <f t="shared" si="0"/>
        <v/>
      </c>
      <c r="Z131" s="31"/>
      <c r="AA131" s="32" t="str">
        <f>+IFERROR(IF(VLOOKUP(#REF!&amp;"-"&amp;ROW()-108,[2]ワークシート!$C$2:$BW$498,13,0)="","",VLOOKUP(#REF!&amp;"-"&amp;ROW()-108,[2]ワークシート!$C$2:$BW$498,13,0)),"")</f>
        <v/>
      </c>
      <c r="AB131" s="32"/>
      <c r="AC131" s="32" t="str">
        <f>+IFERROR(VLOOKUP(#REF!&amp;"-"&amp;ROW()-108,[2]ワークシート!$C$2:$BW$498,30,0),"")</f>
        <v/>
      </c>
      <c r="AD131" s="32"/>
      <c r="AE131" s="31" t="str">
        <f t="shared" si="1"/>
        <v/>
      </c>
      <c r="AF131" s="31"/>
      <c r="AG131" s="10"/>
      <c r="AH131" s="10"/>
      <c r="AI131" s="9" t="str">
        <f>+IFERROR(IF(VLOOKUP(#REF!&amp;"-"&amp;ROW()-108,[2]ワークシート!$C$2:$BW$498,31,0)="","",VLOOKUP(#REF!&amp;"-"&amp;ROW()-108,[2]ワークシート!$C$2:$BW$498,31,0)),"")</f>
        <v/>
      </c>
      <c r="AJ131" s="8"/>
      <c r="AK131" s="8"/>
      <c r="AL131" s="8"/>
      <c r="AM131" s="8"/>
      <c r="AN131" s="8"/>
      <c r="AO131" s="8"/>
      <c r="AP131" s="8"/>
      <c r="AQ131" s="8"/>
      <c r="AR131" s="8"/>
      <c r="AS131" s="8"/>
      <c r="AT131" s="8"/>
      <c r="AU131" s="8"/>
      <c r="AV131" s="8"/>
      <c r="AW131" s="8"/>
      <c r="AX131" s="8"/>
      <c r="AY131" s="8"/>
      <c r="AZ131" s="8"/>
      <c r="BA131" s="8"/>
      <c r="BB131" s="8"/>
      <c r="BC131" s="8"/>
      <c r="BD131" s="8"/>
    </row>
    <row r="132" spans="1:56" ht="35.1" hidden="1" customHeight="1" x14ac:dyDescent="0.45">
      <c r="A132" s="33" t="str">
        <f>+IFERROR(VLOOKUP(#REF!&amp;"-"&amp;ROW()-108,[2]ワークシート!$C$2:$BW$498,9,0),"")</f>
        <v/>
      </c>
      <c r="B132" s="34"/>
      <c r="C132" s="35" t="str">
        <f>+IFERROR(IF(VLOOKUP(#REF!&amp;"-"&amp;ROW()-108,[2]ワークシート!$C$2:$BW$498,10,0) = "","",VLOOKUP(#REF!&amp;"-"&amp;ROW()-108,[2]ワークシート!$C$2:$BW$498,10,0)),"")</f>
        <v/>
      </c>
      <c r="D132" s="34"/>
      <c r="E132" s="33" t="str">
        <f>+IFERROR(VLOOKUP(#REF!&amp;"-"&amp;ROW()-108,[2]ワークシート!$C$2:$BW$498,11,0),"")</f>
        <v/>
      </c>
      <c r="F132" s="34"/>
      <c r="G132" s="10" t="str">
        <f>+IFERROR(VLOOKUP(#REF!&amp;"-"&amp;ROW()-108,[2]ワークシート!$C$2:$BW$498,12,0),"")</f>
        <v/>
      </c>
      <c r="H13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2" s="37"/>
      <c r="J132" s="33" t="str">
        <f>+IFERROR(VLOOKUP(#REF!&amp;"-"&amp;ROW()-108,[2]ワークシート!$C$2:$BW$498,19,0),"")</f>
        <v/>
      </c>
      <c r="K132" s="35"/>
      <c r="L132" s="34"/>
      <c r="M132" s="38" t="str">
        <f>+IFERROR(VLOOKUP(#REF!&amp;"-"&amp;ROW()-108,[2]ワークシート!$C$2:$BW$498,24,0),"")</f>
        <v/>
      </c>
      <c r="N132" s="39"/>
      <c r="O132" s="40" t="str">
        <f>+IFERROR(VLOOKUP(#REF!&amp;"-"&amp;ROW()-108,[2]ワークシート!$C$2:$BW$498,25,0),"")</f>
        <v/>
      </c>
      <c r="P132" s="40"/>
      <c r="Q132" s="41" t="str">
        <f>+IFERROR(VLOOKUP(#REF!&amp;"-"&amp;ROW()-108,[2]ワークシート!$C$2:$BW$498,55,0),"")</f>
        <v/>
      </c>
      <c r="R132" s="41"/>
      <c r="S132" s="41"/>
      <c r="T132" s="40" t="str">
        <f>+IFERROR(VLOOKUP(#REF!&amp;"-"&amp;ROW()-108,[2]ワークシート!$C$2:$BW$498,60,0),"")</f>
        <v/>
      </c>
      <c r="U132" s="40"/>
      <c r="V132" s="40" t="str">
        <f>+IFERROR(VLOOKUP(#REF!&amp;"-"&amp;ROW()-108,[2]ワークシート!$C$2:$BW$498,61,0),"")</f>
        <v/>
      </c>
      <c r="W132" s="40"/>
      <c r="X132" s="40"/>
      <c r="Y132" s="31" t="str">
        <f t="shared" si="0"/>
        <v/>
      </c>
      <c r="Z132" s="31"/>
      <c r="AA132" s="32" t="str">
        <f>+IFERROR(IF(VLOOKUP(#REF!&amp;"-"&amp;ROW()-108,[2]ワークシート!$C$2:$BW$498,13,0)="","",VLOOKUP(#REF!&amp;"-"&amp;ROW()-108,[2]ワークシート!$C$2:$BW$498,13,0)),"")</f>
        <v/>
      </c>
      <c r="AB132" s="32"/>
      <c r="AC132" s="32" t="str">
        <f>+IFERROR(VLOOKUP(#REF!&amp;"-"&amp;ROW()-108,[2]ワークシート!$C$2:$BW$498,30,0),"")</f>
        <v/>
      </c>
      <c r="AD132" s="32"/>
      <c r="AE132" s="31" t="str">
        <f t="shared" si="1"/>
        <v/>
      </c>
      <c r="AF132" s="31"/>
      <c r="AG132" s="10"/>
      <c r="AH132" s="10"/>
      <c r="AI132" s="9" t="str">
        <f>+IFERROR(IF(VLOOKUP(#REF!&amp;"-"&amp;ROW()-108,[2]ワークシート!$C$2:$BW$498,31,0)="","",VLOOKUP(#REF!&amp;"-"&amp;ROW()-108,[2]ワークシート!$C$2:$BW$498,31,0)),"")</f>
        <v/>
      </c>
      <c r="AJ132" s="8"/>
      <c r="AK132" s="8"/>
      <c r="AL132" s="8"/>
      <c r="AM132" s="8"/>
      <c r="AN132" s="8"/>
      <c r="AO132" s="8"/>
      <c r="AP132" s="8"/>
      <c r="AQ132" s="8"/>
      <c r="AR132" s="8"/>
      <c r="AS132" s="8"/>
      <c r="AT132" s="8"/>
      <c r="AU132" s="8"/>
      <c r="AV132" s="8"/>
      <c r="AW132" s="8"/>
      <c r="AX132" s="8"/>
      <c r="AY132" s="8"/>
      <c r="AZ132" s="8"/>
      <c r="BA132" s="8"/>
      <c r="BB132" s="8"/>
      <c r="BC132" s="8"/>
      <c r="BD132" s="8"/>
    </row>
    <row r="133" spans="1:56" ht="35.1" hidden="1" customHeight="1" x14ac:dyDescent="0.45">
      <c r="A133" s="33" t="str">
        <f>+IFERROR(VLOOKUP(#REF!&amp;"-"&amp;ROW()-108,[2]ワークシート!$C$2:$BW$498,9,0),"")</f>
        <v/>
      </c>
      <c r="B133" s="34"/>
      <c r="C133" s="35" t="str">
        <f>+IFERROR(IF(VLOOKUP(#REF!&amp;"-"&amp;ROW()-108,[2]ワークシート!$C$2:$BW$498,10,0) = "","",VLOOKUP(#REF!&amp;"-"&amp;ROW()-108,[2]ワークシート!$C$2:$BW$498,10,0)),"")</f>
        <v/>
      </c>
      <c r="D133" s="34"/>
      <c r="E133" s="33" t="str">
        <f>+IFERROR(VLOOKUP(#REF!&amp;"-"&amp;ROW()-108,[2]ワークシート!$C$2:$BW$498,11,0),"")</f>
        <v/>
      </c>
      <c r="F133" s="34"/>
      <c r="G133" s="10" t="str">
        <f>+IFERROR(VLOOKUP(#REF!&amp;"-"&amp;ROW()-108,[2]ワークシート!$C$2:$BW$498,12,0),"")</f>
        <v/>
      </c>
      <c r="H13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3" s="37"/>
      <c r="J133" s="33" t="str">
        <f>+IFERROR(VLOOKUP(#REF!&amp;"-"&amp;ROW()-108,[2]ワークシート!$C$2:$BW$498,19,0),"")</f>
        <v/>
      </c>
      <c r="K133" s="35"/>
      <c r="L133" s="34"/>
      <c r="M133" s="38" t="str">
        <f>+IFERROR(VLOOKUP(#REF!&amp;"-"&amp;ROW()-108,[2]ワークシート!$C$2:$BW$498,24,0),"")</f>
        <v/>
      </c>
      <c r="N133" s="39"/>
      <c r="O133" s="40" t="str">
        <f>+IFERROR(VLOOKUP(#REF!&amp;"-"&amp;ROW()-108,[2]ワークシート!$C$2:$BW$498,25,0),"")</f>
        <v/>
      </c>
      <c r="P133" s="40"/>
      <c r="Q133" s="41" t="str">
        <f>+IFERROR(VLOOKUP(#REF!&amp;"-"&amp;ROW()-108,[2]ワークシート!$C$2:$BW$498,55,0),"")</f>
        <v/>
      </c>
      <c r="R133" s="41"/>
      <c r="S133" s="41"/>
      <c r="T133" s="40" t="str">
        <f>+IFERROR(VLOOKUP(#REF!&amp;"-"&amp;ROW()-108,[2]ワークシート!$C$2:$BW$498,60,0),"")</f>
        <v/>
      </c>
      <c r="U133" s="40"/>
      <c r="V133" s="40" t="str">
        <f>+IFERROR(VLOOKUP(#REF!&amp;"-"&amp;ROW()-108,[2]ワークシート!$C$2:$BW$498,61,0),"")</f>
        <v/>
      </c>
      <c r="W133" s="40"/>
      <c r="X133" s="40"/>
      <c r="Y133" s="31" t="str">
        <f t="shared" si="0"/>
        <v/>
      </c>
      <c r="Z133" s="31"/>
      <c r="AA133" s="32" t="str">
        <f>+IFERROR(IF(VLOOKUP(#REF!&amp;"-"&amp;ROW()-108,[2]ワークシート!$C$2:$BW$498,13,0)="","",VLOOKUP(#REF!&amp;"-"&amp;ROW()-108,[2]ワークシート!$C$2:$BW$498,13,0)),"")</f>
        <v/>
      </c>
      <c r="AB133" s="32"/>
      <c r="AC133" s="32" t="str">
        <f>+IFERROR(VLOOKUP(#REF!&amp;"-"&amp;ROW()-108,[2]ワークシート!$C$2:$BW$498,30,0),"")</f>
        <v/>
      </c>
      <c r="AD133" s="32"/>
      <c r="AE133" s="31" t="str">
        <f t="shared" si="1"/>
        <v/>
      </c>
      <c r="AF133" s="31"/>
      <c r="AG133" s="10"/>
      <c r="AH133" s="10"/>
      <c r="AI133" s="9" t="str">
        <f>+IFERROR(IF(VLOOKUP(#REF!&amp;"-"&amp;ROW()-108,[2]ワークシート!$C$2:$BW$498,31,0)="","",VLOOKUP(#REF!&amp;"-"&amp;ROW()-108,[2]ワークシート!$C$2:$BW$498,31,0)),"")</f>
        <v/>
      </c>
      <c r="AJ133" s="8"/>
      <c r="AK133" s="8"/>
      <c r="AL133" s="8"/>
      <c r="AM133" s="8"/>
      <c r="AN133" s="8"/>
      <c r="AO133" s="8"/>
      <c r="AP133" s="8"/>
      <c r="AQ133" s="8"/>
      <c r="AR133" s="8"/>
      <c r="AS133" s="8"/>
      <c r="AT133" s="8"/>
      <c r="AU133" s="8"/>
      <c r="AV133" s="8"/>
      <c r="AW133" s="8"/>
      <c r="AX133" s="8"/>
      <c r="AY133" s="8"/>
      <c r="AZ133" s="8"/>
      <c r="BA133" s="8"/>
      <c r="BB133" s="8"/>
      <c r="BC133" s="8"/>
      <c r="BD133" s="8"/>
    </row>
    <row r="134" spans="1:56" ht="35.1" hidden="1" customHeight="1" x14ac:dyDescent="0.45">
      <c r="A134" s="33" t="str">
        <f>+IFERROR(VLOOKUP(#REF!&amp;"-"&amp;ROW()-108,[2]ワークシート!$C$2:$BW$498,9,0),"")</f>
        <v/>
      </c>
      <c r="B134" s="34"/>
      <c r="C134" s="35" t="str">
        <f>+IFERROR(IF(VLOOKUP(#REF!&amp;"-"&amp;ROW()-108,[2]ワークシート!$C$2:$BW$498,10,0) = "","",VLOOKUP(#REF!&amp;"-"&amp;ROW()-108,[2]ワークシート!$C$2:$BW$498,10,0)),"")</f>
        <v/>
      </c>
      <c r="D134" s="34"/>
      <c r="E134" s="33" t="str">
        <f>+IFERROR(VLOOKUP(#REF!&amp;"-"&amp;ROW()-108,[2]ワークシート!$C$2:$BW$498,11,0),"")</f>
        <v/>
      </c>
      <c r="F134" s="34"/>
      <c r="G134" s="10" t="str">
        <f>+IFERROR(VLOOKUP(#REF!&amp;"-"&amp;ROW()-108,[2]ワークシート!$C$2:$BW$498,12,0),"")</f>
        <v/>
      </c>
      <c r="H13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4" s="37"/>
      <c r="J134" s="33" t="str">
        <f>+IFERROR(VLOOKUP(#REF!&amp;"-"&amp;ROW()-108,[2]ワークシート!$C$2:$BW$498,19,0),"")</f>
        <v/>
      </c>
      <c r="K134" s="35"/>
      <c r="L134" s="34"/>
      <c r="M134" s="38" t="str">
        <f>+IFERROR(VLOOKUP(#REF!&amp;"-"&amp;ROW()-108,[2]ワークシート!$C$2:$BW$498,24,0),"")</f>
        <v/>
      </c>
      <c r="N134" s="39"/>
      <c r="O134" s="40" t="str">
        <f>+IFERROR(VLOOKUP(#REF!&amp;"-"&amp;ROW()-108,[2]ワークシート!$C$2:$BW$498,25,0),"")</f>
        <v/>
      </c>
      <c r="P134" s="40"/>
      <c r="Q134" s="41" t="str">
        <f>+IFERROR(VLOOKUP(#REF!&amp;"-"&amp;ROW()-108,[2]ワークシート!$C$2:$BW$498,55,0),"")</f>
        <v/>
      </c>
      <c r="R134" s="41"/>
      <c r="S134" s="41"/>
      <c r="T134" s="40" t="str">
        <f>+IFERROR(VLOOKUP(#REF!&amp;"-"&amp;ROW()-108,[2]ワークシート!$C$2:$BW$498,60,0),"")</f>
        <v/>
      </c>
      <c r="U134" s="40"/>
      <c r="V134" s="40" t="str">
        <f>+IFERROR(VLOOKUP(#REF!&amp;"-"&amp;ROW()-108,[2]ワークシート!$C$2:$BW$498,61,0),"")</f>
        <v/>
      </c>
      <c r="W134" s="40"/>
      <c r="X134" s="40"/>
      <c r="Y134" s="31" t="str">
        <f t="shared" si="0"/>
        <v/>
      </c>
      <c r="Z134" s="31"/>
      <c r="AA134" s="32" t="str">
        <f>+IFERROR(IF(VLOOKUP(#REF!&amp;"-"&amp;ROW()-108,[2]ワークシート!$C$2:$BW$498,13,0)="","",VLOOKUP(#REF!&amp;"-"&amp;ROW()-108,[2]ワークシート!$C$2:$BW$498,13,0)),"")</f>
        <v/>
      </c>
      <c r="AB134" s="32"/>
      <c r="AC134" s="32" t="str">
        <f>+IFERROR(VLOOKUP(#REF!&amp;"-"&amp;ROW()-108,[2]ワークシート!$C$2:$BW$498,30,0),"")</f>
        <v/>
      </c>
      <c r="AD134" s="32"/>
      <c r="AE134" s="31" t="str">
        <f t="shared" si="1"/>
        <v/>
      </c>
      <c r="AF134" s="31"/>
      <c r="AG134" s="10"/>
      <c r="AH134" s="10"/>
      <c r="AI134" s="9" t="str">
        <f>+IFERROR(IF(VLOOKUP(#REF!&amp;"-"&amp;ROW()-108,[2]ワークシート!$C$2:$BW$498,31,0)="","",VLOOKUP(#REF!&amp;"-"&amp;ROW()-108,[2]ワークシート!$C$2:$BW$498,31,0)),"")</f>
        <v/>
      </c>
      <c r="AJ134" s="8"/>
      <c r="AK134" s="8"/>
      <c r="AL134" s="8"/>
      <c r="AM134" s="8"/>
      <c r="AN134" s="8"/>
      <c r="AO134" s="8"/>
      <c r="AP134" s="8"/>
      <c r="AQ134" s="8"/>
      <c r="AR134" s="8"/>
      <c r="AS134" s="8"/>
      <c r="AT134" s="8"/>
      <c r="AU134" s="8"/>
      <c r="AV134" s="8"/>
      <c r="AW134" s="8"/>
      <c r="AX134" s="8"/>
      <c r="AY134" s="8"/>
      <c r="AZ134" s="8"/>
      <c r="BA134" s="8"/>
      <c r="BB134" s="8"/>
      <c r="BC134" s="8"/>
      <c r="BD134" s="8"/>
    </row>
    <row r="135" spans="1:56" ht="35.1" hidden="1" customHeight="1" x14ac:dyDescent="0.45">
      <c r="A135" s="33" t="str">
        <f>+IFERROR(VLOOKUP(#REF!&amp;"-"&amp;ROW()-108,[2]ワークシート!$C$2:$BW$498,9,0),"")</f>
        <v/>
      </c>
      <c r="B135" s="34"/>
      <c r="C135" s="35" t="str">
        <f>+IFERROR(IF(VLOOKUP(#REF!&amp;"-"&amp;ROW()-108,[2]ワークシート!$C$2:$BW$498,10,0) = "","",VLOOKUP(#REF!&amp;"-"&amp;ROW()-108,[2]ワークシート!$C$2:$BW$498,10,0)),"")</f>
        <v/>
      </c>
      <c r="D135" s="34"/>
      <c r="E135" s="33" t="str">
        <f>+IFERROR(VLOOKUP(#REF!&amp;"-"&amp;ROW()-108,[2]ワークシート!$C$2:$BW$498,11,0),"")</f>
        <v/>
      </c>
      <c r="F135" s="34"/>
      <c r="G135" s="10" t="str">
        <f>+IFERROR(VLOOKUP(#REF!&amp;"-"&amp;ROW()-108,[2]ワークシート!$C$2:$BW$498,12,0),"")</f>
        <v/>
      </c>
      <c r="H13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5" s="37"/>
      <c r="J135" s="33" t="str">
        <f>+IFERROR(VLOOKUP(#REF!&amp;"-"&amp;ROW()-108,[2]ワークシート!$C$2:$BW$498,19,0),"")</f>
        <v/>
      </c>
      <c r="K135" s="35"/>
      <c r="L135" s="34"/>
      <c r="M135" s="38" t="str">
        <f>+IFERROR(VLOOKUP(#REF!&amp;"-"&amp;ROW()-108,[2]ワークシート!$C$2:$BW$498,24,0),"")</f>
        <v/>
      </c>
      <c r="N135" s="39"/>
      <c r="O135" s="40" t="str">
        <f>+IFERROR(VLOOKUP(#REF!&amp;"-"&amp;ROW()-108,[2]ワークシート!$C$2:$BW$498,25,0),"")</f>
        <v/>
      </c>
      <c r="P135" s="40"/>
      <c r="Q135" s="41" t="str">
        <f>+IFERROR(VLOOKUP(#REF!&amp;"-"&amp;ROW()-108,[2]ワークシート!$C$2:$BW$498,55,0),"")</f>
        <v/>
      </c>
      <c r="R135" s="41"/>
      <c r="S135" s="41"/>
      <c r="T135" s="40" t="str">
        <f>+IFERROR(VLOOKUP(#REF!&amp;"-"&amp;ROW()-108,[2]ワークシート!$C$2:$BW$498,60,0),"")</f>
        <v/>
      </c>
      <c r="U135" s="40"/>
      <c r="V135" s="40" t="str">
        <f>+IFERROR(VLOOKUP(#REF!&amp;"-"&amp;ROW()-108,[2]ワークシート!$C$2:$BW$498,61,0),"")</f>
        <v/>
      </c>
      <c r="W135" s="40"/>
      <c r="X135" s="40"/>
      <c r="Y135" s="31" t="str">
        <f t="shared" si="0"/>
        <v/>
      </c>
      <c r="Z135" s="31"/>
      <c r="AA135" s="32" t="str">
        <f>+IFERROR(IF(VLOOKUP(#REF!&amp;"-"&amp;ROW()-108,[2]ワークシート!$C$2:$BW$498,13,0)="","",VLOOKUP(#REF!&amp;"-"&amp;ROW()-108,[2]ワークシート!$C$2:$BW$498,13,0)),"")</f>
        <v/>
      </c>
      <c r="AB135" s="32"/>
      <c r="AC135" s="32" t="str">
        <f>+IFERROR(VLOOKUP(#REF!&amp;"-"&amp;ROW()-108,[2]ワークシート!$C$2:$BW$498,30,0),"")</f>
        <v/>
      </c>
      <c r="AD135" s="32"/>
      <c r="AE135" s="31" t="str">
        <f t="shared" si="1"/>
        <v/>
      </c>
      <c r="AF135" s="31"/>
      <c r="AG135" s="10"/>
      <c r="AH135" s="10"/>
      <c r="AI135" s="9" t="str">
        <f>+IFERROR(IF(VLOOKUP(#REF!&amp;"-"&amp;ROW()-108,[2]ワークシート!$C$2:$BW$498,31,0)="","",VLOOKUP(#REF!&amp;"-"&amp;ROW()-108,[2]ワークシート!$C$2:$BW$498,31,0)),"")</f>
        <v/>
      </c>
      <c r="AJ135" s="8"/>
      <c r="AK135" s="8"/>
      <c r="AL135" s="8"/>
      <c r="AM135" s="8"/>
      <c r="AN135" s="8"/>
      <c r="AO135" s="8"/>
      <c r="AP135" s="8"/>
      <c r="AQ135" s="8"/>
      <c r="AR135" s="8"/>
      <c r="AS135" s="8"/>
      <c r="AT135" s="8"/>
      <c r="AU135" s="8"/>
      <c r="AV135" s="8"/>
      <c r="AW135" s="8"/>
      <c r="AX135" s="8"/>
      <c r="AY135" s="8"/>
      <c r="AZ135" s="8"/>
      <c r="BA135" s="8"/>
      <c r="BB135" s="8"/>
      <c r="BC135" s="8"/>
      <c r="BD135" s="8"/>
    </row>
    <row r="136" spans="1:56" ht="35.1" hidden="1" customHeight="1" x14ac:dyDescent="0.45">
      <c r="A136" s="33" t="str">
        <f>+IFERROR(VLOOKUP(#REF!&amp;"-"&amp;ROW()-108,[2]ワークシート!$C$2:$BW$498,9,0),"")</f>
        <v/>
      </c>
      <c r="B136" s="34"/>
      <c r="C136" s="35" t="str">
        <f>+IFERROR(IF(VLOOKUP(#REF!&amp;"-"&amp;ROW()-108,[2]ワークシート!$C$2:$BW$498,10,0) = "","",VLOOKUP(#REF!&amp;"-"&amp;ROW()-108,[2]ワークシート!$C$2:$BW$498,10,0)),"")</f>
        <v/>
      </c>
      <c r="D136" s="34"/>
      <c r="E136" s="33" t="str">
        <f>+IFERROR(VLOOKUP(#REF!&amp;"-"&amp;ROW()-108,[2]ワークシート!$C$2:$BW$498,11,0),"")</f>
        <v/>
      </c>
      <c r="F136" s="34"/>
      <c r="G136" s="10" t="str">
        <f>+IFERROR(VLOOKUP(#REF!&amp;"-"&amp;ROW()-108,[2]ワークシート!$C$2:$BW$498,12,0),"")</f>
        <v/>
      </c>
      <c r="H13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6" s="37"/>
      <c r="J136" s="33" t="str">
        <f>+IFERROR(VLOOKUP(#REF!&amp;"-"&amp;ROW()-108,[2]ワークシート!$C$2:$BW$498,19,0),"")</f>
        <v/>
      </c>
      <c r="K136" s="35"/>
      <c r="L136" s="34"/>
      <c r="M136" s="38" t="str">
        <f>+IFERROR(VLOOKUP(#REF!&amp;"-"&amp;ROW()-108,[2]ワークシート!$C$2:$BW$498,24,0),"")</f>
        <v/>
      </c>
      <c r="N136" s="39"/>
      <c r="O136" s="40" t="str">
        <f>+IFERROR(VLOOKUP(#REF!&amp;"-"&amp;ROW()-108,[2]ワークシート!$C$2:$BW$498,25,0),"")</f>
        <v/>
      </c>
      <c r="P136" s="40"/>
      <c r="Q136" s="41" t="str">
        <f>+IFERROR(VLOOKUP(#REF!&amp;"-"&amp;ROW()-108,[2]ワークシート!$C$2:$BW$498,55,0),"")</f>
        <v/>
      </c>
      <c r="R136" s="41"/>
      <c r="S136" s="41"/>
      <c r="T136" s="40" t="str">
        <f>+IFERROR(VLOOKUP(#REF!&amp;"-"&amp;ROW()-108,[2]ワークシート!$C$2:$BW$498,60,0),"")</f>
        <v/>
      </c>
      <c r="U136" s="40"/>
      <c r="V136" s="40" t="str">
        <f>+IFERROR(VLOOKUP(#REF!&amp;"-"&amp;ROW()-108,[2]ワークシート!$C$2:$BW$498,61,0),"")</f>
        <v/>
      </c>
      <c r="W136" s="40"/>
      <c r="X136" s="40"/>
      <c r="Y136" s="31" t="str">
        <f t="shared" si="0"/>
        <v/>
      </c>
      <c r="Z136" s="31"/>
      <c r="AA136" s="32" t="str">
        <f>+IFERROR(IF(VLOOKUP(#REF!&amp;"-"&amp;ROW()-108,[2]ワークシート!$C$2:$BW$498,13,0)="","",VLOOKUP(#REF!&amp;"-"&amp;ROW()-108,[2]ワークシート!$C$2:$BW$498,13,0)),"")</f>
        <v/>
      </c>
      <c r="AB136" s="32"/>
      <c r="AC136" s="32" t="str">
        <f>+IFERROR(VLOOKUP(#REF!&amp;"-"&amp;ROW()-108,[2]ワークシート!$C$2:$BW$498,30,0),"")</f>
        <v/>
      </c>
      <c r="AD136" s="32"/>
      <c r="AE136" s="31" t="str">
        <f t="shared" si="1"/>
        <v/>
      </c>
      <c r="AF136" s="31"/>
      <c r="AG136" s="10"/>
      <c r="AH136" s="10"/>
      <c r="AI136" s="9" t="str">
        <f>+IFERROR(IF(VLOOKUP(#REF!&amp;"-"&amp;ROW()-108,[2]ワークシート!$C$2:$BW$498,31,0)="","",VLOOKUP(#REF!&amp;"-"&amp;ROW()-108,[2]ワークシート!$C$2:$BW$498,31,0)),"")</f>
        <v/>
      </c>
      <c r="AJ136" s="8"/>
      <c r="AK136" s="8"/>
      <c r="AL136" s="8"/>
      <c r="AM136" s="8"/>
      <c r="AN136" s="8"/>
      <c r="AO136" s="8"/>
      <c r="AP136" s="8"/>
      <c r="AQ136" s="8"/>
      <c r="AR136" s="8"/>
      <c r="AS136" s="8"/>
      <c r="AT136" s="8"/>
      <c r="AU136" s="8"/>
      <c r="AV136" s="8"/>
      <c r="AW136" s="8"/>
      <c r="AX136" s="8"/>
      <c r="AY136" s="8"/>
      <c r="AZ136" s="8"/>
      <c r="BA136" s="8"/>
      <c r="BB136" s="8"/>
      <c r="BC136" s="8"/>
      <c r="BD136" s="8"/>
    </row>
    <row r="137" spans="1:56" ht="35.1" hidden="1" customHeight="1" x14ac:dyDescent="0.45">
      <c r="A137" s="33" t="str">
        <f>+IFERROR(VLOOKUP(#REF!&amp;"-"&amp;ROW()-108,[2]ワークシート!$C$2:$BW$498,9,0),"")</f>
        <v/>
      </c>
      <c r="B137" s="34"/>
      <c r="C137" s="35" t="str">
        <f>+IFERROR(IF(VLOOKUP(#REF!&amp;"-"&amp;ROW()-108,[2]ワークシート!$C$2:$BW$498,10,0) = "","",VLOOKUP(#REF!&amp;"-"&amp;ROW()-108,[2]ワークシート!$C$2:$BW$498,10,0)),"")</f>
        <v/>
      </c>
      <c r="D137" s="34"/>
      <c r="E137" s="33" t="str">
        <f>+IFERROR(VLOOKUP(#REF!&amp;"-"&amp;ROW()-108,[2]ワークシート!$C$2:$BW$498,11,0),"")</f>
        <v/>
      </c>
      <c r="F137" s="34"/>
      <c r="G137" s="10" t="str">
        <f>+IFERROR(VLOOKUP(#REF!&amp;"-"&amp;ROW()-108,[2]ワークシート!$C$2:$BW$498,12,0),"")</f>
        <v/>
      </c>
      <c r="H13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7" s="37"/>
      <c r="J137" s="33" t="str">
        <f>+IFERROR(VLOOKUP(#REF!&amp;"-"&amp;ROW()-108,[2]ワークシート!$C$2:$BW$498,19,0),"")</f>
        <v/>
      </c>
      <c r="K137" s="35"/>
      <c r="L137" s="34"/>
      <c r="M137" s="38" t="str">
        <f>+IFERROR(VLOOKUP(#REF!&amp;"-"&amp;ROW()-108,[2]ワークシート!$C$2:$BW$498,24,0),"")</f>
        <v/>
      </c>
      <c r="N137" s="39"/>
      <c r="O137" s="40" t="str">
        <f>+IFERROR(VLOOKUP(#REF!&amp;"-"&amp;ROW()-108,[2]ワークシート!$C$2:$BW$498,25,0),"")</f>
        <v/>
      </c>
      <c r="P137" s="40"/>
      <c r="Q137" s="41" t="str">
        <f>+IFERROR(VLOOKUP(#REF!&amp;"-"&amp;ROW()-108,[2]ワークシート!$C$2:$BW$498,55,0),"")</f>
        <v/>
      </c>
      <c r="R137" s="41"/>
      <c r="S137" s="41"/>
      <c r="T137" s="40" t="str">
        <f>+IFERROR(VLOOKUP(#REF!&amp;"-"&amp;ROW()-108,[2]ワークシート!$C$2:$BW$498,60,0),"")</f>
        <v/>
      </c>
      <c r="U137" s="40"/>
      <c r="V137" s="40" t="str">
        <f>+IFERROR(VLOOKUP(#REF!&amp;"-"&amp;ROW()-108,[2]ワークシート!$C$2:$BW$498,61,0),"")</f>
        <v/>
      </c>
      <c r="W137" s="40"/>
      <c r="X137" s="40"/>
      <c r="Y137" s="31" t="str">
        <f t="shared" si="0"/>
        <v/>
      </c>
      <c r="Z137" s="31"/>
      <c r="AA137" s="32" t="str">
        <f>+IFERROR(IF(VLOOKUP(#REF!&amp;"-"&amp;ROW()-108,[2]ワークシート!$C$2:$BW$498,13,0)="","",VLOOKUP(#REF!&amp;"-"&amp;ROW()-108,[2]ワークシート!$C$2:$BW$498,13,0)),"")</f>
        <v/>
      </c>
      <c r="AB137" s="32"/>
      <c r="AC137" s="32" t="str">
        <f>+IFERROR(VLOOKUP(#REF!&amp;"-"&amp;ROW()-108,[2]ワークシート!$C$2:$BW$498,30,0),"")</f>
        <v/>
      </c>
      <c r="AD137" s="32"/>
      <c r="AE137" s="31" t="str">
        <f t="shared" si="1"/>
        <v/>
      </c>
      <c r="AF137" s="31"/>
      <c r="AG137" s="10"/>
      <c r="AH137" s="10"/>
      <c r="AI137" s="9" t="str">
        <f>+IFERROR(IF(VLOOKUP(#REF!&amp;"-"&amp;ROW()-108,[2]ワークシート!$C$2:$BW$498,31,0)="","",VLOOKUP(#REF!&amp;"-"&amp;ROW()-108,[2]ワークシート!$C$2:$BW$498,31,0)),"")</f>
        <v/>
      </c>
      <c r="AJ137" s="8"/>
      <c r="AK137" s="8"/>
      <c r="AL137" s="8"/>
      <c r="AM137" s="8"/>
      <c r="AN137" s="8"/>
      <c r="AO137" s="8"/>
      <c r="AP137" s="8"/>
      <c r="AQ137" s="8"/>
      <c r="AR137" s="8"/>
      <c r="AS137" s="8"/>
      <c r="AT137" s="8"/>
      <c r="AU137" s="8"/>
      <c r="AV137" s="8"/>
      <c r="AW137" s="8"/>
      <c r="AX137" s="8"/>
      <c r="AY137" s="8"/>
      <c r="AZ137" s="8"/>
      <c r="BA137" s="8"/>
      <c r="BB137" s="8"/>
      <c r="BC137" s="8"/>
      <c r="BD137" s="8"/>
    </row>
    <row r="138" spans="1:56" ht="35.1" hidden="1" customHeight="1" x14ac:dyDescent="0.45">
      <c r="A138" s="33" t="str">
        <f>+IFERROR(VLOOKUP(#REF!&amp;"-"&amp;ROW()-108,[2]ワークシート!$C$2:$BW$498,9,0),"")</f>
        <v/>
      </c>
      <c r="B138" s="34"/>
      <c r="C138" s="35" t="str">
        <f>+IFERROR(IF(VLOOKUP(#REF!&amp;"-"&amp;ROW()-108,[2]ワークシート!$C$2:$BW$498,10,0) = "","",VLOOKUP(#REF!&amp;"-"&amp;ROW()-108,[2]ワークシート!$C$2:$BW$498,10,0)),"")</f>
        <v/>
      </c>
      <c r="D138" s="34"/>
      <c r="E138" s="33" t="str">
        <f>+IFERROR(VLOOKUP(#REF!&amp;"-"&amp;ROW()-108,[2]ワークシート!$C$2:$BW$498,11,0),"")</f>
        <v/>
      </c>
      <c r="F138" s="34"/>
      <c r="G138" s="10" t="str">
        <f>+IFERROR(VLOOKUP(#REF!&amp;"-"&amp;ROW()-108,[2]ワークシート!$C$2:$BW$498,12,0),"")</f>
        <v/>
      </c>
      <c r="H13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8" s="37"/>
      <c r="J138" s="33" t="str">
        <f>+IFERROR(VLOOKUP(#REF!&amp;"-"&amp;ROW()-108,[2]ワークシート!$C$2:$BW$498,19,0),"")</f>
        <v/>
      </c>
      <c r="K138" s="35"/>
      <c r="L138" s="34"/>
      <c r="M138" s="38" t="str">
        <f>+IFERROR(VLOOKUP(#REF!&amp;"-"&amp;ROW()-108,[2]ワークシート!$C$2:$BW$498,24,0),"")</f>
        <v/>
      </c>
      <c r="N138" s="39"/>
      <c r="O138" s="40" t="str">
        <f>+IFERROR(VLOOKUP(#REF!&amp;"-"&amp;ROW()-108,[2]ワークシート!$C$2:$BW$498,25,0),"")</f>
        <v/>
      </c>
      <c r="P138" s="40"/>
      <c r="Q138" s="41" t="str">
        <f>+IFERROR(VLOOKUP(#REF!&amp;"-"&amp;ROW()-108,[2]ワークシート!$C$2:$BW$498,55,0),"")</f>
        <v/>
      </c>
      <c r="R138" s="41"/>
      <c r="S138" s="41"/>
      <c r="T138" s="40" t="str">
        <f>+IFERROR(VLOOKUP(#REF!&amp;"-"&amp;ROW()-108,[2]ワークシート!$C$2:$BW$498,60,0),"")</f>
        <v/>
      </c>
      <c r="U138" s="40"/>
      <c r="V138" s="40" t="str">
        <f>+IFERROR(VLOOKUP(#REF!&amp;"-"&amp;ROW()-108,[2]ワークシート!$C$2:$BW$498,61,0),"")</f>
        <v/>
      </c>
      <c r="W138" s="40"/>
      <c r="X138" s="40"/>
      <c r="Y138" s="31" t="str">
        <f t="shared" si="0"/>
        <v/>
      </c>
      <c r="Z138" s="31"/>
      <c r="AA138" s="32" t="str">
        <f>+IFERROR(IF(VLOOKUP(#REF!&amp;"-"&amp;ROW()-108,[2]ワークシート!$C$2:$BW$498,13,0)="","",VLOOKUP(#REF!&amp;"-"&amp;ROW()-108,[2]ワークシート!$C$2:$BW$498,13,0)),"")</f>
        <v/>
      </c>
      <c r="AB138" s="32"/>
      <c r="AC138" s="32" t="str">
        <f>+IFERROR(VLOOKUP(#REF!&amp;"-"&amp;ROW()-108,[2]ワークシート!$C$2:$BW$498,30,0),"")</f>
        <v/>
      </c>
      <c r="AD138" s="32"/>
      <c r="AE138" s="31" t="str">
        <f t="shared" si="1"/>
        <v/>
      </c>
      <c r="AF138" s="31"/>
      <c r="AG138" s="10"/>
      <c r="AH138" s="10"/>
      <c r="AI138" s="9" t="str">
        <f>+IFERROR(IF(VLOOKUP(#REF!&amp;"-"&amp;ROW()-108,[2]ワークシート!$C$2:$BW$498,31,0)="","",VLOOKUP(#REF!&amp;"-"&amp;ROW()-108,[2]ワークシート!$C$2:$BW$498,31,0)),"")</f>
        <v/>
      </c>
      <c r="AJ138" s="8"/>
      <c r="AK138" s="8"/>
      <c r="AL138" s="8"/>
      <c r="AM138" s="8"/>
      <c r="AN138" s="8"/>
      <c r="AO138" s="8"/>
      <c r="AP138" s="8"/>
      <c r="AQ138" s="8"/>
      <c r="AR138" s="8"/>
      <c r="AS138" s="8"/>
      <c r="AT138" s="8"/>
      <c r="AU138" s="8"/>
      <c r="AV138" s="8"/>
      <c r="AW138" s="8"/>
      <c r="AX138" s="8"/>
      <c r="AY138" s="8"/>
      <c r="AZ138" s="8"/>
      <c r="BA138" s="8"/>
      <c r="BB138" s="8"/>
      <c r="BC138" s="8"/>
      <c r="BD138" s="8"/>
    </row>
    <row r="139" spans="1:56" ht="35.1" hidden="1" customHeight="1" x14ac:dyDescent="0.45">
      <c r="A139" s="33" t="str">
        <f>+IFERROR(VLOOKUP(#REF!&amp;"-"&amp;ROW()-108,[2]ワークシート!$C$2:$BW$498,9,0),"")</f>
        <v/>
      </c>
      <c r="B139" s="34"/>
      <c r="C139" s="35" t="str">
        <f>+IFERROR(IF(VLOOKUP(#REF!&amp;"-"&amp;ROW()-108,[2]ワークシート!$C$2:$BW$498,10,0) = "","",VLOOKUP(#REF!&amp;"-"&amp;ROW()-108,[2]ワークシート!$C$2:$BW$498,10,0)),"")</f>
        <v/>
      </c>
      <c r="D139" s="34"/>
      <c r="E139" s="33" t="str">
        <f>+IFERROR(VLOOKUP(#REF!&amp;"-"&amp;ROW()-108,[2]ワークシート!$C$2:$BW$498,11,0),"")</f>
        <v/>
      </c>
      <c r="F139" s="34"/>
      <c r="G139" s="10" t="str">
        <f>+IFERROR(VLOOKUP(#REF!&amp;"-"&amp;ROW()-108,[2]ワークシート!$C$2:$BW$498,12,0),"")</f>
        <v/>
      </c>
      <c r="H13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39" s="37"/>
      <c r="J139" s="33" t="str">
        <f>+IFERROR(VLOOKUP(#REF!&amp;"-"&amp;ROW()-108,[2]ワークシート!$C$2:$BW$498,19,0),"")</f>
        <v/>
      </c>
      <c r="K139" s="35"/>
      <c r="L139" s="34"/>
      <c r="M139" s="38" t="str">
        <f>+IFERROR(VLOOKUP(#REF!&amp;"-"&amp;ROW()-108,[2]ワークシート!$C$2:$BW$498,24,0),"")</f>
        <v/>
      </c>
      <c r="N139" s="39"/>
      <c r="O139" s="40" t="str">
        <f>+IFERROR(VLOOKUP(#REF!&amp;"-"&amp;ROW()-108,[2]ワークシート!$C$2:$BW$498,25,0),"")</f>
        <v/>
      </c>
      <c r="P139" s="40"/>
      <c r="Q139" s="41" t="str">
        <f>+IFERROR(VLOOKUP(#REF!&amp;"-"&amp;ROW()-108,[2]ワークシート!$C$2:$BW$498,55,0),"")</f>
        <v/>
      </c>
      <c r="R139" s="41"/>
      <c r="S139" s="41"/>
      <c r="T139" s="40" t="str">
        <f>+IFERROR(VLOOKUP(#REF!&amp;"-"&amp;ROW()-108,[2]ワークシート!$C$2:$BW$498,60,0),"")</f>
        <v/>
      </c>
      <c r="U139" s="40"/>
      <c r="V139" s="40" t="str">
        <f>+IFERROR(VLOOKUP(#REF!&amp;"-"&amp;ROW()-108,[2]ワークシート!$C$2:$BW$498,61,0),"")</f>
        <v/>
      </c>
      <c r="W139" s="40"/>
      <c r="X139" s="40"/>
      <c r="Y139" s="31" t="str">
        <f t="shared" si="0"/>
        <v/>
      </c>
      <c r="Z139" s="31"/>
      <c r="AA139" s="32" t="str">
        <f>+IFERROR(IF(VLOOKUP(#REF!&amp;"-"&amp;ROW()-108,[2]ワークシート!$C$2:$BW$498,13,0)="","",VLOOKUP(#REF!&amp;"-"&amp;ROW()-108,[2]ワークシート!$C$2:$BW$498,13,0)),"")</f>
        <v/>
      </c>
      <c r="AB139" s="32"/>
      <c r="AC139" s="32" t="str">
        <f>+IFERROR(VLOOKUP(#REF!&amp;"-"&amp;ROW()-108,[2]ワークシート!$C$2:$BW$498,30,0),"")</f>
        <v/>
      </c>
      <c r="AD139" s="32"/>
      <c r="AE139" s="31" t="str">
        <f t="shared" si="1"/>
        <v/>
      </c>
      <c r="AF139" s="31"/>
      <c r="AG139" s="10"/>
      <c r="AH139" s="10"/>
      <c r="AI139" s="9" t="str">
        <f>+IFERROR(IF(VLOOKUP(#REF!&amp;"-"&amp;ROW()-108,[2]ワークシート!$C$2:$BW$498,31,0)="","",VLOOKUP(#REF!&amp;"-"&amp;ROW()-108,[2]ワークシート!$C$2:$BW$498,31,0)),"")</f>
        <v/>
      </c>
      <c r="AJ139" s="8"/>
      <c r="AK139" s="8"/>
      <c r="AL139" s="8"/>
      <c r="AM139" s="8"/>
      <c r="AN139" s="8"/>
      <c r="AO139" s="8"/>
      <c r="AP139" s="8"/>
      <c r="AQ139" s="8"/>
      <c r="AR139" s="8"/>
      <c r="AS139" s="8"/>
      <c r="AT139" s="8"/>
      <c r="AU139" s="8"/>
      <c r="AV139" s="8"/>
      <c r="AW139" s="8"/>
      <c r="AX139" s="8"/>
      <c r="AY139" s="8"/>
      <c r="AZ139" s="8"/>
      <c r="BA139" s="8"/>
      <c r="BB139" s="8"/>
      <c r="BC139" s="8"/>
      <c r="BD139" s="8"/>
    </row>
    <row r="140" spans="1:56" ht="35.1" hidden="1" customHeight="1" x14ac:dyDescent="0.45">
      <c r="A140" s="33" t="str">
        <f>+IFERROR(VLOOKUP(#REF!&amp;"-"&amp;ROW()-108,[2]ワークシート!$C$2:$BW$498,9,0),"")</f>
        <v/>
      </c>
      <c r="B140" s="34"/>
      <c r="C140" s="35" t="str">
        <f>+IFERROR(IF(VLOOKUP(#REF!&amp;"-"&amp;ROW()-108,[2]ワークシート!$C$2:$BW$498,10,0) = "","",VLOOKUP(#REF!&amp;"-"&amp;ROW()-108,[2]ワークシート!$C$2:$BW$498,10,0)),"")</f>
        <v/>
      </c>
      <c r="D140" s="34"/>
      <c r="E140" s="33" t="str">
        <f>+IFERROR(VLOOKUP(#REF!&amp;"-"&amp;ROW()-108,[2]ワークシート!$C$2:$BW$498,11,0),"")</f>
        <v/>
      </c>
      <c r="F140" s="34"/>
      <c r="G140" s="10" t="str">
        <f>+IFERROR(VLOOKUP(#REF!&amp;"-"&amp;ROW()-108,[2]ワークシート!$C$2:$BW$498,12,0),"")</f>
        <v/>
      </c>
      <c r="H14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0" s="37"/>
      <c r="J140" s="33" t="str">
        <f>+IFERROR(VLOOKUP(#REF!&amp;"-"&amp;ROW()-108,[2]ワークシート!$C$2:$BW$498,19,0),"")</f>
        <v/>
      </c>
      <c r="K140" s="35"/>
      <c r="L140" s="34"/>
      <c r="M140" s="38" t="str">
        <f>+IFERROR(VLOOKUP(#REF!&amp;"-"&amp;ROW()-108,[2]ワークシート!$C$2:$BW$498,24,0),"")</f>
        <v/>
      </c>
      <c r="N140" s="39"/>
      <c r="O140" s="40" t="str">
        <f>+IFERROR(VLOOKUP(#REF!&amp;"-"&amp;ROW()-108,[2]ワークシート!$C$2:$BW$498,25,0),"")</f>
        <v/>
      </c>
      <c r="P140" s="40"/>
      <c r="Q140" s="41" t="str">
        <f>+IFERROR(VLOOKUP(#REF!&amp;"-"&amp;ROW()-108,[2]ワークシート!$C$2:$BW$498,55,0),"")</f>
        <v/>
      </c>
      <c r="R140" s="41"/>
      <c r="S140" s="41"/>
      <c r="T140" s="40" t="str">
        <f>+IFERROR(VLOOKUP(#REF!&amp;"-"&amp;ROW()-108,[2]ワークシート!$C$2:$BW$498,60,0),"")</f>
        <v/>
      </c>
      <c r="U140" s="40"/>
      <c r="V140" s="40" t="str">
        <f>+IFERROR(VLOOKUP(#REF!&amp;"-"&amp;ROW()-108,[2]ワークシート!$C$2:$BW$498,61,0),"")</f>
        <v/>
      </c>
      <c r="W140" s="40"/>
      <c r="X140" s="40"/>
      <c r="Y140" s="31" t="str">
        <f t="shared" si="0"/>
        <v/>
      </c>
      <c r="Z140" s="31"/>
      <c r="AA140" s="32" t="str">
        <f>+IFERROR(IF(VLOOKUP(#REF!&amp;"-"&amp;ROW()-108,[2]ワークシート!$C$2:$BW$498,13,0)="","",VLOOKUP(#REF!&amp;"-"&amp;ROW()-108,[2]ワークシート!$C$2:$BW$498,13,0)),"")</f>
        <v/>
      </c>
      <c r="AB140" s="32"/>
      <c r="AC140" s="32" t="str">
        <f>+IFERROR(VLOOKUP(#REF!&amp;"-"&amp;ROW()-108,[2]ワークシート!$C$2:$BW$498,30,0),"")</f>
        <v/>
      </c>
      <c r="AD140" s="32"/>
      <c r="AE140" s="31" t="str">
        <f t="shared" si="1"/>
        <v/>
      </c>
      <c r="AF140" s="31"/>
      <c r="AG140" s="10"/>
      <c r="AH140" s="10"/>
      <c r="AI140" s="9" t="str">
        <f>+IFERROR(IF(VLOOKUP(#REF!&amp;"-"&amp;ROW()-108,[2]ワークシート!$C$2:$BW$498,31,0)="","",VLOOKUP(#REF!&amp;"-"&amp;ROW()-108,[2]ワークシート!$C$2:$BW$498,31,0)),"")</f>
        <v/>
      </c>
      <c r="AJ140" s="8"/>
      <c r="AK140" s="8"/>
      <c r="AL140" s="8"/>
      <c r="AM140" s="8"/>
      <c r="AN140" s="8"/>
      <c r="AO140" s="8"/>
      <c r="AP140" s="8"/>
      <c r="AQ140" s="8"/>
      <c r="AR140" s="8"/>
      <c r="AS140" s="8"/>
      <c r="AT140" s="8"/>
      <c r="AU140" s="8"/>
      <c r="AV140" s="8"/>
      <c r="AW140" s="8"/>
      <c r="AX140" s="8"/>
      <c r="AY140" s="8"/>
      <c r="AZ140" s="8"/>
      <c r="BA140" s="8"/>
      <c r="BB140" s="8"/>
      <c r="BC140" s="8"/>
      <c r="BD140" s="8"/>
    </row>
    <row r="141" spans="1:56" ht="35.1" hidden="1" customHeight="1" x14ac:dyDescent="0.45">
      <c r="A141" s="33" t="str">
        <f>+IFERROR(VLOOKUP(#REF!&amp;"-"&amp;ROW()-108,[2]ワークシート!$C$2:$BW$498,9,0),"")</f>
        <v/>
      </c>
      <c r="B141" s="34"/>
      <c r="C141" s="35" t="str">
        <f>+IFERROR(IF(VLOOKUP(#REF!&amp;"-"&amp;ROW()-108,[2]ワークシート!$C$2:$BW$498,10,0) = "","",VLOOKUP(#REF!&amp;"-"&amp;ROW()-108,[2]ワークシート!$C$2:$BW$498,10,0)),"")</f>
        <v/>
      </c>
      <c r="D141" s="34"/>
      <c r="E141" s="33" t="str">
        <f>+IFERROR(VLOOKUP(#REF!&amp;"-"&amp;ROW()-108,[2]ワークシート!$C$2:$BW$498,11,0),"")</f>
        <v/>
      </c>
      <c r="F141" s="34"/>
      <c r="G141" s="10" t="str">
        <f>+IFERROR(VLOOKUP(#REF!&amp;"-"&amp;ROW()-108,[2]ワークシート!$C$2:$BW$498,12,0),"")</f>
        <v/>
      </c>
      <c r="H14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1" s="37"/>
      <c r="J141" s="33" t="str">
        <f>+IFERROR(VLOOKUP(#REF!&amp;"-"&amp;ROW()-108,[2]ワークシート!$C$2:$BW$498,19,0),"")</f>
        <v/>
      </c>
      <c r="K141" s="35"/>
      <c r="L141" s="34"/>
      <c r="M141" s="38" t="str">
        <f>+IFERROR(VLOOKUP(#REF!&amp;"-"&amp;ROW()-108,[2]ワークシート!$C$2:$BW$498,24,0),"")</f>
        <v/>
      </c>
      <c r="N141" s="39"/>
      <c r="O141" s="40" t="str">
        <f>+IFERROR(VLOOKUP(#REF!&amp;"-"&amp;ROW()-108,[2]ワークシート!$C$2:$BW$498,25,0),"")</f>
        <v/>
      </c>
      <c r="P141" s="40"/>
      <c r="Q141" s="41" t="str">
        <f>+IFERROR(VLOOKUP(#REF!&amp;"-"&amp;ROW()-108,[2]ワークシート!$C$2:$BW$498,55,0),"")</f>
        <v/>
      </c>
      <c r="R141" s="41"/>
      <c r="S141" s="41"/>
      <c r="T141" s="40" t="str">
        <f>+IFERROR(VLOOKUP(#REF!&amp;"-"&amp;ROW()-108,[2]ワークシート!$C$2:$BW$498,60,0),"")</f>
        <v/>
      </c>
      <c r="U141" s="40"/>
      <c r="V141" s="40" t="str">
        <f>+IFERROR(VLOOKUP(#REF!&amp;"-"&amp;ROW()-108,[2]ワークシート!$C$2:$BW$498,61,0),"")</f>
        <v/>
      </c>
      <c r="W141" s="40"/>
      <c r="X141" s="40"/>
      <c r="Y141" s="31" t="str">
        <f t="shared" si="0"/>
        <v/>
      </c>
      <c r="Z141" s="31"/>
      <c r="AA141" s="32" t="str">
        <f>+IFERROR(IF(VLOOKUP(#REF!&amp;"-"&amp;ROW()-108,[2]ワークシート!$C$2:$BW$498,13,0)="","",VLOOKUP(#REF!&amp;"-"&amp;ROW()-108,[2]ワークシート!$C$2:$BW$498,13,0)),"")</f>
        <v/>
      </c>
      <c r="AB141" s="32"/>
      <c r="AC141" s="32" t="str">
        <f>+IFERROR(VLOOKUP(#REF!&amp;"-"&amp;ROW()-108,[2]ワークシート!$C$2:$BW$498,30,0),"")</f>
        <v/>
      </c>
      <c r="AD141" s="32"/>
      <c r="AE141" s="31" t="str">
        <f t="shared" si="1"/>
        <v/>
      </c>
      <c r="AF141" s="31"/>
      <c r="AG141" s="10"/>
      <c r="AH141" s="10"/>
      <c r="AI141" s="9" t="str">
        <f>+IFERROR(IF(VLOOKUP(#REF!&amp;"-"&amp;ROW()-108,[2]ワークシート!$C$2:$BW$498,31,0)="","",VLOOKUP(#REF!&amp;"-"&amp;ROW()-108,[2]ワークシート!$C$2:$BW$498,31,0)),"")</f>
        <v/>
      </c>
      <c r="AJ141" s="8"/>
      <c r="AK141" s="8"/>
      <c r="AL141" s="8"/>
      <c r="AM141" s="8"/>
      <c r="AN141" s="8"/>
      <c r="AO141" s="8"/>
      <c r="AP141" s="8"/>
      <c r="AQ141" s="8"/>
      <c r="AR141" s="8"/>
      <c r="AS141" s="8"/>
      <c r="AT141" s="8"/>
      <c r="AU141" s="8"/>
      <c r="AV141" s="8"/>
      <c r="AW141" s="8"/>
      <c r="AX141" s="8"/>
      <c r="AY141" s="8"/>
      <c r="AZ141" s="8"/>
      <c r="BA141" s="8"/>
      <c r="BB141" s="8"/>
      <c r="BC141" s="8"/>
      <c r="BD141" s="8"/>
    </row>
    <row r="142" spans="1:56" ht="35.1" hidden="1" customHeight="1" x14ac:dyDescent="0.45">
      <c r="A142" s="33" t="str">
        <f>+IFERROR(VLOOKUP(#REF!&amp;"-"&amp;ROW()-108,[2]ワークシート!$C$2:$BW$498,9,0),"")</f>
        <v/>
      </c>
      <c r="B142" s="34"/>
      <c r="C142" s="35" t="str">
        <f>+IFERROR(IF(VLOOKUP(#REF!&amp;"-"&amp;ROW()-108,[2]ワークシート!$C$2:$BW$498,10,0) = "","",VLOOKUP(#REF!&amp;"-"&amp;ROW()-108,[2]ワークシート!$C$2:$BW$498,10,0)),"")</f>
        <v/>
      </c>
      <c r="D142" s="34"/>
      <c r="E142" s="33" t="str">
        <f>+IFERROR(VLOOKUP(#REF!&amp;"-"&amp;ROW()-108,[2]ワークシート!$C$2:$BW$498,11,0),"")</f>
        <v/>
      </c>
      <c r="F142" s="34"/>
      <c r="G142" s="10" t="str">
        <f>+IFERROR(VLOOKUP(#REF!&amp;"-"&amp;ROW()-108,[2]ワークシート!$C$2:$BW$498,12,0),"")</f>
        <v/>
      </c>
      <c r="H14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2" s="37"/>
      <c r="J142" s="33" t="str">
        <f>+IFERROR(VLOOKUP(#REF!&amp;"-"&amp;ROW()-108,[2]ワークシート!$C$2:$BW$498,19,0),"")</f>
        <v/>
      </c>
      <c r="K142" s="35"/>
      <c r="L142" s="34"/>
      <c r="M142" s="38" t="str">
        <f>+IFERROR(VLOOKUP(#REF!&amp;"-"&amp;ROW()-108,[2]ワークシート!$C$2:$BW$498,24,0),"")</f>
        <v/>
      </c>
      <c r="N142" s="39"/>
      <c r="O142" s="40" t="str">
        <f>+IFERROR(VLOOKUP(#REF!&amp;"-"&amp;ROW()-108,[2]ワークシート!$C$2:$BW$498,25,0),"")</f>
        <v/>
      </c>
      <c r="P142" s="40"/>
      <c r="Q142" s="41" t="str">
        <f>+IFERROR(VLOOKUP(#REF!&amp;"-"&amp;ROW()-108,[2]ワークシート!$C$2:$BW$498,55,0),"")</f>
        <v/>
      </c>
      <c r="R142" s="41"/>
      <c r="S142" s="41"/>
      <c r="T142" s="40" t="str">
        <f>+IFERROR(VLOOKUP(#REF!&amp;"-"&amp;ROW()-108,[2]ワークシート!$C$2:$BW$498,60,0),"")</f>
        <v/>
      </c>
      <c r="U142" s="40"/>
      <c r="V142" s="40" t="str">
        <f>+IFERROR(VLOOKUP(#REF!&amp;"-"&amp;ROW()-108,[2]ワークシート!$C$2:$BW$498,61,0),"")</f>
        <v/>
      </c>
      <c r="W142" s="40"/>
      <c r="X142" s="40"/>
      <c r="Y142" s="31" t="str">
        <f t="shared" si="0"/>
        <v/>
      </c>
      <c r="Z142" s="31"/>
      <c r="AA142" s="32" t="str">
        <f>+IFERROR(IF(VLOOKUP(#REF!&amp;"-"&amp;ROW()-108,[2]ワークシート!$C$2:$BW$498,13,0)="","",VLOOKUP(#REF!&amp;"-"&amp;ROW()-108,[2]ワークシート!$C$2:$BW$498,13,0)),"")</f>
        <v/>
      </c>
      <c r="AB142" s="32"/>
      <c r="AC142" s="32" t="str">
        <f>+IFERROR(VLOOKUP(#REF!&amp;"-"&amp;ROW()-108,[2]ワークシート!$C$2:$BW$498,30,0),"")</f>
        <v/>
      </c>
      <c r="AD142" s="32"/>
      <c r="AE142" s="31" t="str">
        <f t="shared" si="1"/>
        <v/>
      </c>
      <c r="AF142" s="31"/>
      <c r="AG142" s="10"/>
      <c r="AH142" s="10"/>
      <c r="AI142" s="9" t="str">
        <f>+IFERROR(IF(VLOOKUP(#REF!&amp;"-"&amp;ROW()-108,[2]ワークシート!$C$2:$BW$498,31,0)="","",VLOOKUP(#REF!&amp;"-"&amp;ROW()-108,[2]ワークシート!$C$2:$BW$498,31,0)),"")</f>
        <v/>
      </c>
      <c r="AJ142" s="8"/>
      <c r="AK142" s="8"/>
      <c r="AL142" s="8"/>
      <c r="AM142" s="8"/>
      <c r="AN142" s="8"/>
      <c r="AO142" s="8"/>
      <c r="AP142" s="8"/>
      <c r="AQ142" s="8"/>
      <c r="AR142" s="8"/>
      <c r="AS142" s="8"/>
      <c r="AT142" s="8"/>
      <c r="AU142" s="8"/>
      <c r="AV142" s="8"/>
      <c r="AW142" s="8"/>
      <c r="AX142" s="8"/>
      <c r="AY142" s="8"/>
      <c r="AZ142" s="8"/>
      <c r="BA142" s="8"/>
      <c r="BB142" s="8"/>
      <c r="BC142" s="8"/>
      <c r="BD142" s="8"/>
    </row>
    <row r="143" spans="1:56" ht="35.1" hidden="1" customHeight="1" x14ac:dyDescent="0.45">
      <c r="A143" s="33" t="str">
        <f>+IFERROR(VLOOKUP(#REF!&amp;"-"&amp;ROW()-108,[2]ワークシート!$C$2:$BW$498,9,0),"")</f>
        <v/>
      </c>
      <c r="B143" s="34"/>
      <c r="C143" s="35" t="str">
        <f>+IFERROR(IF(VLOOKUP(#REF!&amp;"-"&amp;ROW()-108,[2]ワークシート!$C$2:$BW$498,10,0) = "","",VLOOKUP(#REF!&amp;"-"&amp;ROW()-108,[2]ワークシート!$C$2:$BW$498,10,0)),"")</f>
        <v/>
      </c>
      <c r="D143" s="34"/>
      <c r="E143" s="33" t="str">
        <f>+IFERROR(VLOOKUP(#REF!&amp;"-"&amp;ROW()-108,[2]ワークシート!$C$2:$BW$498,11,0),"")</f>
        <v/>
      </c>
      <c r="F143" s="34"/>
      <c r="G143" s="10" t="str">
        <f>+IFERROR(VLOOKUP(#REF!&amp;"-"&amp;ROW()-108,[2]ワークシート!$C$2:$BW$498,12,0),"")</f>
        <v/>
      </c>
      <c r="H14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3" s="37"/>
      <c r="J143" s="33" t="str">
        <f>+IFERROR(VLOOKUP(#REF!&amp;"-"&amp;ROW()-108,[2]ワークシート!$C$2:$BW$498,19,0),"")</f>
        <v/>
      </c>
      <c r="K143" s="35"/>
      <c r="L143" s="34"/>
      <c r="M143" s="38" t="str">
        <f>+IFERROR(VLOOKUP(#REF!&amp;"-"&amp;ROW()-108,[2]ワークシート!$C$2:$BW$498,24,0),"")</f>
        <v/>
      </c>
      <c r="N143" s="39"/>
      <c r="O143" s="40" t="str">
        <f>+IFERROR(VLOOKUP(#REF!&amp;"-"&amp;ROW()-108,[2]ワークシート!$C$2:$BW$498,25,0),"")</f>
        <v/>
      </c>
      <c r="P143" s="40"/>
      <c r="Q143" s="41" t="str">
        <f>+IFERROR(VLOOKUP(#REF!&amp;"-"&amp;ROW()-108,[2]ワークシート!$C$2:$BW$498,55,0),"")</f>
        <v/>
      </c>
      <c r="R143" s="41"/>
      <c r="S143" s="41"/>
      <c r="T143" s="40" t="str">
        <f>+IFERROR(VLOOKUP(#REF!&amp;"-"&amp;ROW()-108,[2]ワークシート!$C$2:$BW$498,60,0),"")</f>
        <v/>
      </c>
      <c r="U143" s="40"/>
      <c r="V143" s="40" t="str">
        <f>+IFERROR(VLOOKUP(#REF!&amp;"-"&amp;ROW()-108,[2]ワークシート!$C$2:$BW$498,61,0),"")</f>
        <v/>
      </c>
      <c r="W143" s="40"/>
      <c r="X143" s="40"/>
      <c r="Y143" s="31" t="str">
        <f t="shared" si="0"/>
        <v/>
      </c>
      <c r="Z143" s="31"/>
      <c r="AA143" s="32" t="str">
        <f>+IFERROR(IF(VLOOKUP(#REF!&amp;"-"&amp;ROW()-108,[2]ワークシート!$C$2:$BW$498,13,0)="","",VLOOKUP(#REF!&amp;"-"&amp;ROW()-108,[2]ワークシート!$C$2:$BW$498,13,0)),"")</f>
        <v/>
      </c>
      <c r="AB143" s="32"/>
      <c r="AC143" s="32" t="str">
        <f>+IFERROR(VLOOKUP(#REF!&amp;"-"&amp;ROW()-108,[2]ワークシート!$C$2:$BW$498,30,0),"")</f>
        <v/>
      </c>
      <c r="AD143" s="32"/>
      <c r="AE143" s="31" t="str">
        <f t="shared" si="1"/>
        <v/>
      </c>
      <c r="AF143" s="31"/>
      <c r="AG143" s="10"/>
      <c r="AH143" s="10"/>
      <c r="AI143" s="9" t="str">
        <f>+IFERROR(IF(VLOOKUP(#REF!&amp;"-"&amp;ROW()-108,[2]ワークシート!$C$2:$BW$498,31,0)="","",VLOOKUP(#REF!&amp;"-"&amp;ROW()-108,[2]ワークシート!$C$2:$BW$498,31,0)),"")</f>
        <v/>
      </c>
      <c r="AJ143" s="8"/>
      <c r="AK143" s="8"/>
      <c r="AL143" s="8"/>
      <c r="AM143" s="8"/>
      <c r="AN143" s="8"/>
      <c r="AO143" s="8"/>
      <c r="AP143" s="8"/>
      <c r="AQ143" s="8"/>
      <c r="AR143" s="8"/>
      <c r="AS143" s="8"/>
      <c r="AT143" s="8"/>
      <c r="AU143" s="8"/>
      <c r="AV143" s="8"/>
      <c r="AW143" s="8"/>
      <c r="AX143" s="8"/>
      <c r="AY143" s="8"/>
      <c r="AZ143" s="8"/>
      <c r="BA143" s="8"/>
      <c r="BB143" s="8"/>
      <c r="BC143" s="8"/>
      <c r="BD143" s="8"/>
    </row>
    <row r="144" spans="1:56" ht="35.1" hidden="1" customHeight="1" x14ac:dyDescent="0.45">
      <c r="A144" s="33" t="str">
        <f>+IFERROR(VLOOKUP(#REF!&amp;"-"&amp;ROW()-108,[2]ワークシート!$C$2:$BW$498,9,0),"")</f>
        <v/>
      </c>
      <c r="B144" s="34"/>
      <c r="C144" s="35" t="str">
        <f>+IFERROR(IF(VLOOKUP(#REF!&amp;"-"&amp;ROW()-108,[2]ワークシート!$C$2:$BW$498,10,0) = "","",VLOOKUP(#REF!&amp;"-"&amp;ROW()-108,[2]ワークシート!$C$2:$BW$498,10,0)),"")</f>
        <v/>
      </c>
      <c r="D144" s="34"/>
      <c r="E144" s="33" t="str">
        <f>+IFERROR(VLOOKUP(#REF!&amp;"-"&amp;ROW()-108,[2]ワークシート!$C$2:$BW$498,11,0),"")</f>
        <v/>
      </c>
      <c r="F144" s="34"/>
      <c r="G144" s="10" t="str">
        <f>+IFERROR(VLOOKUP(#REF!&amp;"-"&amp;ROW()-108,[2]ワークシート!$C$2:$BW$498,12,0),"")</f>
        <v/>
      </c>
      <c r="H14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4" s="37"/>
      <c r="J144" s="33" t="str">
        <f>+IFERROR(VLOOKUP(#REF!&amp;"-"&amp;ROW()-108,[2]ワークシート!$C$2:$BW$498,19,0),"")</f>
        <v/>
      </c>
      <c r="K144" s="35"/>
      <c r="L144" s="34"/>
      <c r="M144" s="38" t="str">
        <f>+IFERROR(VLOOKUP(#REF!&amp;"-"&amp;ROW()-108,[2]ワークシート!$C$2:$BW$498,24,0),"")</f>
        <v/>
      </c>
      <c r="N144" s="39"/>
      <c r="O144" s="40" t="str">
        <f>+IFERROR(VLOOKUP(#REF!&amp;"-"&amp;ROW()-108,[2]ワークシート!$C$2:$BW$498,25,0),"")</f>
        <v/>
      </c>
      <c r="P144" s="40"/>
      <c r="Q144" s="41" t="str">
        <f>+IFERROR(VLOOKUP(#REF!&amp;"-"&amp;ROW()-108,[2]ワークシート!$C$2:$BW$498,55,0),"")</f>
        <v/>
      </c>
      <c r="R144" s="41"/>
      <c r="S144" s="41"/>
      <c r="T144" s="40" t="str">
        <f>+IFERROR(VLOOKUP(#REF!&amp;"-"&amp;ROW()-108,[2]ワークシート!$C$2:$BW$498,60,0),"")</f>
        <v/>
      </c>
      <c r="U144" s="40"/>
      <c r="V144" s="40" t="str">
        <f>+IFERROR(VLOOKUP(#REF!&amp;"-"&amp;ROW()-108,[2]ワークシート!$C$2:$BW$498,61,0),"")</f>
        <v/>
      </c>
      <c r="W144" s="40"/>
      <c r="X144" s="40"/>
      <c r="Y144" s="31" t="str">
        <f t="shared" ref="Y144:Y207" si="2">IF(AC144="","",IF(AC144=0,"使用貸借権","賃借権"))</f>
        <v/>
      </c>
      <c r="Z144" s="31"/>
      <c r="AA144" s="32" t="str">
        <f>+IFERROR(IF(VLOOKUP(#REF!&amp;"-"&amp;ROW()-108,[2]ワークシート!$C$2:$BW$498,13,0)="","",VLOOKUP(#REF!&amp;"-"&amp;ROW()-108,[2]ワークシート!$C$2:$BW$498,13,0)),"")</f>
        <v/>
      </c>
      <c r="AB144" s="32"/>
      <c r="AC144" s="32" t="str">
        <f>+IFERROR(VLOOKUP(#REF!&amp;"-"&amp;ROW()-108,[2]ワークシート!$C$2:$BW$498,30,0),"")</f>
        <v/>
      </c>
      <c r="AD144" s="32"/>
      <c r="AE144" s="31" t="str">
        <f t="shared" ref="AE144:AE207" si="3">IF(Y144="","",IF(Y144="使用貸借権","-","口座振込　１２月"))</f>
        <v/>
      </c>
      <c r="AF144" s="31"/>
      <c r="AG144" s="10"/>
      <c r="AH144" s="10"/>
      <c r="AI144" s="9" t="str">
        <f>+IFERROR(IF(VLOOKUP(#REF!&amp;"-"&amp;ROW()-108,[2]ワークシート!$C$2:$BW$498,31,0)="","",VLOOKUP(#REF!&amp;"-"&amp;ROW()-108,[2]ワークシート!$C$2:$BW$498,31,0)),"")</f>
        <v/>
      </c>
      <c r="AJ144" s="8"/>
      <c r="AK144" s="8"/>
      <c r="AL144" s="8"/>
      <c r="AM144" s="8"/>
      <c r="AN144" s="8"/>
      <c r="AO144" s="8"/>
      <c r="AP144" s="8"/>
      <c r="AQ144" s="8"/>
      <c r="AR144" s="8"/>
      <c r="AS144" s="8"/>
      <c r="AT144" s="8"/>
      <c r="AU144" s="8"/>
      <c r="AV144" s="8"/>
      <c r="AW144" s="8"/>
      <c r="AX144" s="8"/>
      <c r="AY144" s="8"/>
      <c r="AZ144" s="8"/>
      <c r="BA144" s="8"/>
      <c r="BB144" s="8"/>
      <c r="BC144" s="8"/>
      <c r="BD144" s="8"/>
    </row>
    <row r="145" spans="1:56" ht="35.1" hidden="1" customHeight="1" x14ac:dyDescent="0.45">
      <c r="A145" s="33" t="str">
        <f>+IFERROR(VLOOKUP(#REF!&amp;"-"&amp;ROW()-108,[2]ワークシート!$C$2:$BW$498,9,0),"")</f>
        <v/>
      </c>
      <c r="B145" s="34"/>
      <c r="C145" s="35" t="str">
        <f>+IFERROR(IF(VLOOKUP(#REF!&amp;"-"&amp;ROW()-108,[2]ワークシート!$C$2:$BW$498,10,0) = "","",VLOOKUP(#REF!&amp;"-"&amp;ROW()-108,[2]ワークシート!$C$2:$BW$498,10,0)),"")</f>
        <v/>
      </c>
      <c r="D145" s="34"/>
      <c r="E145" s="33" t="str">
        <f>+IFERROR(VLOOKUP(#REF!&amp;"-"&amp;ROW()-108,[2]ワークシート!$C$2:$BW$498,11,0),"")</f>
        <v/>
      </c>
      <c r="F145" s="34"/>
      <c r="G145" s="10" t="str">
        <f>+IFERROR(VLOOKUP(#REF!&amp;"-"&amp;ROW()-108,[2]ワークシート!$C$2:$BW$498,12,0),"")</f>
        <v/>
      </c>
      <c r="H14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5" s="37"/>
      <c r="J145" s="33" t="str">
        <f>+IFERROR(VLOOKUP(#REF!&amp;"-"&amp;ROW()-108,[2]ワークシート!$C$2:$BW$498,19,0),"")</f>
        <v/>
      </c>
      <c r="K145" s="35"/>
      <c r="L145" s="34"/>
      <c r="M145" s="38" t="str">
        <f>+IFERROR(VLOOKUP(#REF!&amp;"-"&amp;ROW()-108,[2]ワークシート!$C$2:$BW$498,24,0),"")</f>
        <v/>
      </c>
      <c r="N145" s="39"/>
      <c r="O145" s="40" t="str">
        <f>+IFERROR(VLOOKUP(#REF!&amp;"-"&amp;ROW()-108,[2]ワークシート!$C$2:$BW$498,25,0),"")</f>
        <v/>
      </c>
      <c r="P145" s="40"/>
      <c r="Q145" s="41" t="str">
        <f>+IFERROR(VLOOKUP(#REF!&amp;"-"&amp;ROW()-108,[2]ワークシート!$C$2:$BW$498,55,0),"")</f>
        <v/>
      </c>
      <c r="R145" s="41"/>
      <c r="S145" s="41"/>
      <c r="T145" s="40" t="str">
        <f>+IFERROR(VLOOKUP(#REF!&amp;"-"&amp;ROW()-108,[2]ワークシート!$C$2:$BW$498,60,0),"")</f>
        <v/>
      </c>
      <c r="U145" s="40"/>
      <c r="V145" s="40" t="str">
        <f>+IFERROR(VLOOKUP(#REF!&amp;"-"&amp;ROW()-108,[2]ワークシート!$C$2:$BW$498,61,0),"")</f>
        <v/>
      </c>
      <c r="W145" s="40"/>
      <c r="X145" s="40"/>
      <c r="Y145" s="31" t="str">
        <f t="shared" si="2"/>
        <v/>
      </c>
      <c r="Z145" s="31"/>
      <c r="AA145" s="32" t="str">
        <f>+IFERROR(IF(VLOOKUP(#REF!&amp;"-"&amp;ROW()-108,[2]ワークシート!$C$2:$BW$498,13,0)="","",VLOOKUP(#REF!&amp;"-"&amp;ROW()-108,[2]ワークシート!$C$2:$BW$498,13,0)),"")</f>
        <v/>
      </c>
      <c r="AB145" s="32"/>
      <c r="AC145" s="32" t="str">
        <f>+IFERROR(VLOOKUP(#REF!&amp;"-"&amp;ROW()-108,[2]ワークシート!$C$2:$BW$498,30,0),"")</f>
        <v/>
      </c>
      <c r="AD145" s="32"/>
      <c r="AE145" s="31" t="str">
        <f t="shared" si="3"/>
        <v/>
      </c>
      <c r="AF145" s="31"/>
      <c r="AG145" s="10"/>
      <c r="AH145" s="10"/>
      <c r="AI145" s="9" t="str">
        <f>+IFERROR(IF(VLOOKUP(#REF!&amp;"-"&amp;ROW()-108,[2]ワークシート!$C$2:$BW$498,31,0)="","",VLOOKUP(#REF!&amp;"-"&amp;ROW()-108,[2]ワークシート!$C$2:$BW$498,31,0)),"")</f>
        <v/>
      </c>
      <c r="AJ145" s="8"/>
      <c r="AK145" s="8"/>
      <c r="AL145" s="8"/>
      <c r="AM145" s="8"/>
      <c r="AN145" s="8"/>
      <c r="AO145" s="8"/>
      <c r="AP145" s="8"/>
      <c r="AQ145" s="8"/>
      <c r="AR145" s="8"/>
      <c r="AS145" s="8"/>
      <c r="AT145" s="8"/>
      <c r="AU145" s="8"/>
      <c r="AV145" s="8"/>
      <c r="AW145" s="8"/>
      <c r="AX145" s="8"/>
      <c r="AY145" s="8"/>
      <c r="AZ145" s="8"/>
      <c r="BA145" s="8"/>
      <c r="BB145" s="8"/>
      <c r="BC145" s="8"/>
      <c r="BD145" s="8"/>
    </row>
    <row r="146" spans="1:56" ht="35.1" hidden="1" customHeight="1" x14ac:dyDescent="0.45">
      <c r="A146" s="33" t="str">
        <f>+IFERROR(VLOOKUP(#REF!&amp;"-"&amp;ROW()-108,[2]ワークシート!$C$2:$BW$498,9,0),"")</f>
        <v/>
      </c>
      <c r="B146" s="34"/>
      <c r="C146" s="35" t="str">
        <f>+IFERROR(IF(VLOOKUP(#REF!&amp;"-"&amp;ROW()-108,[2]ワークシート!$C$2:$BW$498,10,0) = "","",VLOOKUP(#REF!&amp;"-"&amp;ROW()-108,[2]ワークシート!$C$2:$BW$498,10,0)),"")</f>
        <v/>
      </c>
      <c r="D146" s="34"/>
      <c r="E146" s="33" t="str">
        <f>+IFERROR(VLOOKUP(#REF!&amp;"-"&amp;ROW()-108,[2]ワークシート!$C$2:$BW$498,11,0),"")</f>
        <v/>
      </c>
      <c r="F146" s="34"/>
      <c r="G146" s="10" t="str">
        <f>+IFERROR(VLOOKUP(#REF!&amp;"-"&amp;ROW()-108,[2]ワークシート!$C$2:$BW$498,12,0),"")</f>
        <v/>
      </c>
      <c r="H14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6" s="37"/>
      <c r="J146" s="33" t="str">
        <f>+IFERROR(VLOOKUP(#REF!&amp;"-"&amp;ROW()-108,[2]ワークシート!$C$2:$BW$498,19,0),"")</f>
        <v/>
      </c>
      <c r="K146" s="35"/>
      <c r="L146" s="34"/>
      <c r="M146" s="38" t="str">
        <f>+IFERROR(VLOOKUP(#REF!&amp;"-"&amp;ROW()-108,[2]ワークシート!$C$2:$BW$498,24,0),"")</f>
        <v/>
      </c>
      <c r="N146" s="39"/>
      <c r="O146" s="40" t="str">
        <f>+IFERROR(VLOOKUP(#REF!&amp;"-"&amp;ROW()-108,[2]ワークシート!$C$2:$BW$498,25,0),"")</f>
        <v/>
      </c>
      <c r="P146" s="40"/>
      <c r="Q146" s="41" t="str">
        <f>+IFERROR(VLOOKUP(#REF!&amp;"-"&amp;ROW()-108,[2]ワークシート!$C$2:$BW$498,55,0),"")</f>
        <v/>
      </c>
      <c r="R146" s="41"/>
      <c r="S146" s="41"/>
      <c r="T146" s="40" t="str">
        <f>+IFERROR(VLOOKUP(#REF!&amp;"-"&amp;ROW()-108,[2]ワークシート!$C$2:$BW$498,60,0),"")</f>
        <v/>
      </c>
      <c r="U146" s="40"/>
      <c r="V146" s="40" t="str">
        <f>+IFERROR(VLOOKUP(#REF!&amp;"-"&amp;ROW()-108,[2]ワークシート!$C$2:$BW$498,61,0),"")</f>
        <v/>
      </c>
      <c r="W146" s="40"/>
      <c r="X146" s="40"/>
      <c r="Y146" s="31" t="str">
        <f t="shared" si="2"/>
        <v/>
      </c>
      <c r="Z146" s="31"/>
      <c r="AA146" s="32" t="str">
        <f>+IFERROR(IF(VLOOKUP(#REF!&amp;"-"&amp;ROW()-108,[2]ワークシート!$C$2:$BW$498,13,0)="","",VLOOKUP(#REF!&amp;"-"&amp;ROW()-108,[2]ワークシート!$C$2:$BW$498,13,0)),"")</f>
        <v/>
      </c>
      <c r="AB146" s="32"/>
      <c r="AC146" s="32" t="str">
        <f>+IFERROR(VLOOKUP(#REF!&amp;"-"&amp;ROW()-108,[2]ワークシート!$C$2:$BW$498,30,0),"")</f>
        <v/>
      </c>
      <c r="AD146" s="32"/>
      <c r="AE146" s="31" t="str">
        <f t="shared" si="3"/>
        <v/>
      </c>
      <c r="AF146" s="31"/>
      <c r="AG146" s="10"/>
      <c r="AH146" s="10"/>
      <c r="AI146" s="9" t="str">
        <f>+IFERROR(IF(VLOOKUP(#REF!&amp;"-"&amp;ROW()-108,[2]ワークシート!$C$2:$BW$498,31,0)="","",VLOOKUP(#REF!&amp;"-"&amp;ROW()-108,[2]ワークシート!$C$2:$BW$498,31,0)),"")</f>
        <v/>
      </c>
      <c r="AJ146" s="8"/>
      <c r="AK146" s="8"/>
      <c r="AL146" s="8"/>
      <c r="AM146" s="8"/>
      <c r="AN146" s="8"/>
      <c r="AO146" s="8"/>
      <c r="AP146" s="8"/>
      <c r="AQ146" s="8"/>
      <c r="AR146" s="8"/>
      <c r="AS146" s="8"/>
      <c r="AT146" s="8"/>
      <c r="AU146" s="8"/>
      <c r="AV146" s="8"/>
      <c r="AW146" s="8"/>
      <c r="AX146" s="8"/>
      <c r="AY146" s="8"/>
      <c r="AZ146" s="8"/>
      <c r="BA146" s="8"/>
      <c r="BB146" s="8"/>
      <c r="BC146" s="8"/>
      <c r="BD146" s="8"/>
    </row>
    <row r="147" spans="1:56" ht="35.1" hidden="1" customHeight="1" x14ac:dyDescent="0.45">
      <c r="A147" s="33" t="str">
        <f>+IFERROR(VLOOKUP(#REF!&amp;"-"&amp;ROW()-108,[2]ワークシート!$C$2:$BW$498,9,0),"")</f>
        <v/>
      </c>
      <c r="B147" s="34"/>
      <c r="C147" s="35" t="str">
        <f>+IFERROR(IF(VLOOKUP(#REF!&amp;"-"&amp;ROW()-108,[2]ワークシート!$C$2:$BW$498,10,0) = "","",VLOOKUP(#REF!&amp;"-"&amp;ROW()-108,[2]ワークシート!$C$2:$BW$498,10,0)),"")</f>
        <v/>
      </c>
      <c r="D147" s="34"/>
      <c r="E147" s="33" t="str">
        <f>+IFERROR(VLOOKUP(#REF!&amp;"-"&amp;ROW()-108,[2]ワークシート!$C$2:$BW$498,11,0),"")</f>
        <v/>
      </c>
      <c r="F147" s="34"/>
      <c r="G147" s="10" t="str">
        <f>+IFERROR(VLOOKUP(#REF!&amp;"-"&amp;ROW()-108,[2]ワークシート!$C$2:$BW$498,12,0),"")</f>
        <v/>
      </c>
      <c r="H14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7" s="37"/>
      <c r="J147" s="33" t="str">
        <f>+IFERROR(VLOOKUP(#REF!&amp;"-"&amp;ROW()-108,[2]ワークシート!$C$2:$BW$498,19,0),"")</f>
        <v/>
      </c>
      <c r="K147" s="35"/>
      <c r="L147" s="34"/>
      <c r="M147" s="38" t="str">
        <f>+IFERROR(VLOOKUP(#REF!&amp;"-"&amp;ROW()-108,[2]ワークシート!$C$2:$BW$498,24,0),"")</f>
        <v/>
      </c>
      <c r="N147" s="39"/>
      <c r="O147" s="40" t="str">
        <f>+IFERROR(VLOOKUP(#REF!&amp;"-"&amp;ROW()-108,[2]ワークシート!$C$2:$BW$498,25,0),"")</f>
        <v/>
      </c>
      <c r="P147" s="40"/>
      <c r="Q147" s="41" t="str">
        <f>+IFERROR(VLOOKUP(#REF!&amp;"-"&amp;ROW()-108,[2]ワークシート!$C$2:$BW$498,55,0),"")</f>
        <v/>
      </c>
      <c r="R147" s="41"/>
      <c r="S147" s="41"/>
      <c r="T147" s="40" t="str">
        <f>+IFERROR(VLOOKUP(#REF!&amp;"-"&amp;ROW()-108,[2]ワークシート!$C$2:$BW$498,60,0),"")</f>
        <v/>
      </c>
      <c r="U147" s="40"/>
      <c r="V147" s="40" t="str">
        <f>+IFERROR(VLOOKUP(#REF!&amp;"-"&amp;ROW()-108,[2]ワークシート!$C$2:$BW$498,61,0),"")</f>
        <v/>
      </c>
      <c r="W147" s="40"/>
      <c r="X147" s="40"/>
      <c r="Y147" s="31" t="str">
        <f t="shared" si="2"/>
        <v/>
      </c>
      <c r="Z147" s="31"/>
      <c r="AA147" s="32" t="str">
        <f>+IFERROR(IF(VLOOKUP(#REF!&amp;"-"&amp;ROW()-108,[2]ワークシート!$C$2:$BW$498,13,0)="","",VLOOKUP(#REF!&amp;"-"&amp;ROW()-108,[2]ワークシート!$C$2:$BW$498,13,0)),"")</f>
        <v/>
      </c>
      <c r="AB147" s="32"/>
      <c r="AC147" s="32" t="str">
        <f>+IFERROR(VLOOKUP(#REF!&amp;"-"&amp;ROW()-108,[2]ワークシート!$C$2:$BW$498,30,0),"")</f>
        <v/>
      </c>
      <c r="AD147" s="32"/>
      <c r="AE147" s="31" t="str">
        <f t="shared" si="3"/>
        <v/>
      </c>
      <c r="AF147" s="31"/>
      <c r="AG147" s="10"/>
      <c r="AH147" s="10"/>
      <c r="AI147" s="9" t="str">
        <f>+IFERROR(IF(VLOOKUP(#REF!&amp;"-"&amp;ROW()-108,[2]ワークシート!$C$2:$BW$498,31,0)="","",VLOOKUP(#REF!&amp;"-"&amp;ROW()-108,[2]ワークシート!$C$2:$BW$498,31,0)),"")</f>
        <v/>
      </c>
      <c r="AJ147" s="8"/>
      <c r="AK147" s="8"/>
      <c r="AL147" s="8"/>
      <c r="AM147" s="8"/>
      <c r="AN147" s="8"/>
      <c r="AO147" s="8"/>
      <c r="AP147" s="8"/>
      <c r="AQ147" s="8"/>
      <c r="AR147" s="8"/>
      <c r="AS147" s="8"/>
      <c r="AT147" s="8"/>
      <c r="AU147" s="8"/>
      <c r="AV147" s="8"/>
      <c r="AW147" s="8"/>
      <c r="AX147" s="8"/>
      <c r="AY147" s="8"/>
      <c r="AZ147" s="8"/>
      <c r="BA147" s="8"/>
      <c r="BB147" s="8"/>
      <c r="BC147" s="8"/>
      <c r="BD147" s="8"/>
    </row>
    <row r="148" spans="1:56" ht="35.1" hidden="1" customHeight="1" x14ac:dyDescent="0.45">
      <c r="A148" s="33" t="str">
        <f>+IFERROR(VLOOKUP(#REF!&amp;"-"&amp;ROW()-108,[2]ワークシート!$C$2:$BW$498,9,0),"")</f>
        <v/>
      </c>
      <c r="B148" s="34"/>
      <c r="C148" s="35" t="str">
        <f>+IFERROR(IF(VLOOKUP(#REF!&amp;"-"&amp;ROW()-108,[2]ワークシート!$C$2:$BW$498,10,0) = "","",VLOOKUP(#REF!&amp;"-"&amp;ROW()-108,[2]ワークシート!$C$2:$BW$498,10,0)),"")</f>
        <v/>
      </c>
      <c r="D148" s="34"/>
      <c r="E148" s="33" t="str">
        <f>+IFERROR(VLOOKUP(#REF!&amp;"-"&amp;ROW()-108,[2]ワークシート!$C$2:$BW$498,11,0),"")</f>
        <v/>
      </c>
      <c r="F148" s="34"/>
      <c r="G148" s="10" t="str">
        <f>+IFERROR(VLOOKUP(#REF!&amp;"-"&amp;ROW()-108,[2]ワークシート!$C$2:$BW$498,12,0),"")</f>
        <v/>
      </c>
      <c r="H14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8" s="37"/>
      <c r="J148" s="33" t="str">
        <f>+IFERROR(VLOOKUP(#REF!&amp;"-"&amp;ROW()-108,[2]ワークシート!$C$2:$BW$498,19,0),"")</f>
        <v/>
      </c>
      <c r="K148" s="35"/>
      <c r="L148" s="34"/>
      <c r="M148" s="38" t="str">
        <f>+IFERROR(VLOOKUP(#REF!&amp;"-"&amp;ROW()-108,[2]ワークシート!$C$2:$BW$498,24,0),"")</f>
        <v/>
      </c>
      <c r="N148" s="39"/>
      <c r="O148" s="40" t="str">
        <f>+IFERROR(VLOOKUP(#REF!&amp;"-"&amp;ROW()-108,[2]ワークシート!$C$2:$BW$498,25,0),"")</f>
        <v/>
      </c>
      <c r="P148" s="40"/>
      <c r="Q148" s="41" t="str">
        <f>+IFERROR(VLOOKUP(#REF!&amp;"-"&amp;ROW()-108,[2]ワークシート!$C$2:$BW$498,55,0),"")</f>
        <v/>
      </c>
      <c r="R148" s="41"/>
      <c r="S148" s="41"/>
      <c r="T148" s="40" t="str">
        <f>+IFERROR(VLOOKUP(#REF!&amp;"-"&amp;ROW()-108,[2]ワークシート!$C$2:$BW$498,60,0),"")</f>
        <v/>
      </c>
      <c r="U148" s="40"/>
      <c r="V148" s="40" t="str">
        <f>+IFERROR(VLOOKUP(#REF!&amp;"-"&amp;ROW()-108,[2]ワークシート!$C$2:$BW$498,61,0),"")</f>
        <v/>
      </c>
      <c r="W148" s="40"/>
      <c r="X148" s="40"/>
      <c r="Y148" s="31" t="str">
        <f t="shared" si="2"/>
        <v/>
      </c>
      <c r="Z148" s="31"/>
      <c r="AA148" s="32" t="str">
        <f>+IFERROR(IF(VLOOKUP(#REF!&amp;"-"&amp;ROW()-108,[2]ワークシート!$C$2:$BW$498,13,0)="","",VLOOKUP(#REF!&amp;"-"&amp;ROW()-108,[2]ワークシート!$C$2:$BW$498,13,0)),"")</f>
        <v/>
      </c>
      <c r="AB148" s="32"/>
      <c r="AC148" s="32" t="str">
        <f>+IFERROR(VLOOKUP(#REF!&amp;"-"&amp;ROW()-108,[2]ワークシート!$C$2:$BW$498,30,0),"")</f>
        <v/>
      </c>
      <c r="AD148" s="32"/>
      <c r="AE148" s="31" t="str">
        <f t="shared" si="3"/>
        <v/>
      </c>
      <c r="AF148" s="31"/>
      <c r="AG148" s="10"/>
      <c r="AH148" s="10"/>
      <c r="AI148" s="9" t="str">
        <f>+IFERROR(IF(VLOOKUP(#REF!&amp;"-"&amp;ROW()-108,[2]ワークシート!$C$2:$BW$498,31,0)="","",VLOOKUP(#REF!&amp;"-"&amp;ROW()-108,[2]ワークシート!$C$2:$BW$498,31,0)),"")</f>
        <v/>
      </c>
      <c r="AJ148" s="8"/>
      <c r="AK148" s="8"/>
      <c r="AL148" s="8"/>
      <c r="AM148" s="8"/>
      <c r="AN148" s="8"/>
      <c r="AO148" s="8"/>
      <c r="AP148" s="8"/>
      <c r="AQ148" s="8"/>
      <c r="AR148" s="8"/>
      <c r="AS148" s="8"/>
      <c r="AT148" s="8"/>
      <c r="AU148" s="8"/>
      <c r="AV148" s="8"/>
      <c r="AW148" s="8"/>
      <c r="AX148" s="8"/>
      <c r="AY148" s="8"/>
      <c r="AZ148" s="8"/>
      <c r="BA148" s="8"/>
      <c r="BB148" s="8"/>
      <c r="BC148" s="8"/>
      <c r="BD148" s="8"/>
    </row>
    <row r="149" spans="1:56" ht="35.1" hidden="1" customHeight="1" x14ac:dyDescent="0.45">
      <c r="A149" s="33" t="str">
        <f>+IFERROR(VLOOKUP(#REF!&amp;"-"&amp;ROW()-108,[2]ワークシート!$C$2:$BW$498,9,0),"")</f>
        <v/>
      </c>
      <c r="B149" s="34"/>
      <c r="C149" s="35" t="str">
        <f>+IFERROR(IF(VLOOKUP(#REF!&amp;"-"&amp;ROW()-108,[2]ワークシート!$C$2:$BW$498,10,0) = "","",VLOOKUP(#REF!&amp;"-"&amp;ROW()-108,[2]ワークシート!$C$2:$BW$498,10,0)),"")</f>
        <v/>
      </c>
      <c r="D149" s="34"/>
      <c r="E149" s="33" t="str">
        <f>+IFERROR(VLOOKUP(#REF!&amp;"-"&amp;ROW()-108,[2]ワークシート!$C$2:$BW$498,11,0),"")</f>
        <v/>
      </c>
      <c r="F149" s="34"/>
      <c r="G149" s="10" t="str">
        <f>+IFERROR(VLOOKUP(#REF!&amp;"-"&amp;ROW()-108,[2]ワークシート!$C$2:$BW$498,12,0),"")</f>
        <v/>
      </c>
      <c r="H14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49" s="37"/>
      <c r="J149" s="33" t="str">
        <f>+IFERROR(VLOOKUP(#REF!&amp;"-"&amp;ROW()-108,[2]ワークシート!$C$2:$BW$498,19,0),"")</f>
        <v/>
      </c>
      <c r="K149" s="35"/>
      <c r="L149" s="34"/>
      <c r="M149" s="38" t="str">
        <f>+IFERROR(VLOOKUP(#REF!&amp;"-"&amp;ROW()-108,[2]ワークシート!$C$2:$BW$498,24,0),"")</f>
        <v/>
      </c>
      <c r="N149" s="39"/>
      <c r="O149" s="40" t="str">
        <f>+IFERROR(VLOOKUP(#REF!&amp;"-"&amp;ROW()-108,[2]ワークシート!$C$2:$BW$498,25,0),"")</f>
        <v/>
      </c>
      <c r="P149" s="40"/>
      <c r="Q149" s="41" t="str">
        <f>+IFERROR(VLOOKUP(#REF!&amp;"-"&amp;ROW()-108,[2]ワークシート!$C$2:$BW$498,55,0),"")</f>
        <v/>
      </c>
      <c r="R149" s="41"/>
      <c r="S149" s="41"/>
      <c r="T149" s="40" t="str">
        <f>+IFERROR(VLOOKUP(#REF!&amp;"-"&amp;ROW()-108,[2]ワークシート!$C$2:$BW$498,60,0),"")</f>
        <v/>
      </c>
      <c r="U149" s="40"/>
      <c r="V149" s="40" t="str">
        <f>+IFERROR(VLOOKUP(#REF!&amp;"-"&amp;ROW()-108,[2]ワークシート!$C$2:$BW$498,61,0),"")</f>
        <v/>
      </c>
      <c r="W149" s="40"/>
      <c r="X149" s="40"/>
      <c r="Y149" s="31" t="str">
        <f t="shared" si="2"/>
        <v/>
      </c>
      <c r="Z149" s="31"/>
      <c r="AA149" s="32" t="str">
        <f>+IFERROR(IF(VLOOKUP(#REF!&amp;"-"&amp;ROW()-108,[2]ワークシート!$C$2:$BW$498,13,0)="","",VLOOKUP(#REF!&amp;"-"&amp;ROW()-108,[2]ワークシート!$C$2:$BW$498,13,0)),"")</f>
        <v/>
      </c>
      <c r="AB149" s="32"/>
      <c r="AC149" s="32" t="str">
        <f>+IFERROR(VLOOKUP(#REF!&amp;"-"&amp;ROW()-108,[2]ワークシート!$C$2:$BW$498,30,0),"")</f>
        <v/>
      </c>
      <c r="AD149" s="32"/>
      <c r="AE149" s="31" t="str">
        <f t="shared" si="3"/>
        <v/>
      </c>
      <c r="AF149" s="31"/>
      <c r="AG149" s="10"/>
      <c r="AH149" s="10"/>
      <c r="AI149" s="9" t="str">
        <f>+IFERROR(IF(VLOOKUP(#REF!&amp;"-"&amp;ROW()-108,[2]ワークシート!$C$2:$BW$498,31,0)="","",VLOOKUP(#REF!&amp;"-"&amp;ROW()-108,[2]ワークシート!$C$2:$BW$498,31,0)),"")</f>
        <v/>
      </c>
      <c r="AJ149" s="8"/>
      <c r="AK149" s="8"/>
      <c r="AL149" s="8"/>
      <c r="AM149" s="8"/>
      <c r="AN149" s="8"/>
      <c r="AO149" s="8"/>
      <c r="AP149" s="8"/>
      <c r="AQ149" s="8"/>
      <c r="AR149" s="8"/>
      <c r="AS149" s="8"/>
      <c r="AT149" s="8"/>
      <c r="AU149" s="8"/>
      <c r="AV149" s="8"/>
      <c r="AW149" s="8"/>
      <c r="AX149" s="8"/>
      <c r="AY149" s="8"/>
      <c r="AZ149" s="8"/>
      <c r="BA149" s="8"/>
      <c r="BB149" s="8"/>
      <c r="BC149" s="8"/>
      <c r="BD149" s="8"/>
    </row>
    <row r="150" spans="1:56" ht="35.1" hidden="1" customHeight="1" x14ac:dyDescent="0.45">
      <c r="A150" s="33" t="str">
        <f>+IFERROR(VLOOKUP(#REF!&amp;"-"&amp;ROW()-108,[2]ワークシート!$C$2:$BW$498,9,0),"")</f>
        <v/>
      </c>
      <c r="B150" s="34"/>
      <c r="C150" s="35" t="str">
        <f>+IFERROR(IF(VLOOKUP(#REF!&amp;"-"&amp;ROW()-108,[2]ワークシート!$C$2:$BW$498,10,0) = "","",VLOOKUP(#REF!&amp;"-"&amp;ROW()-108,[2]ワークシート!$C$2:$BW$498,10,0)),"")</f>
        <v/>
      </c>
      <c r="D150" s="34"/>
      <c r="E150" s="33" t="str">
        <f>+IFERROR(VLOOKUP(#REF!&amp;"-"&amp;ROW()-108,[2]ワークシート!$C$2:$BW$498,11,0),"")</f>
        <v/>
      </c>
      <c r="F150" s="34"/>
      <c r="G150" s="10" t="str">
        <f>+IFERROR(VLOOKUP(#REF!&amp;"-"&amp;ROW()-108,[2]ワークシート!$C$2:$BW$498,12,0),"")</f>
        <v/>
      </c>
      <c r="H15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0" s="37"/>
      <c r="J150" s="33" t="str">
        <f>+IFERROR(VLOOKUP(#REF!&amp;"-"&amp;ROW()-108,[2]ワークシート!$C$2:$BW$498,19,0),"")</f>
        <v/>
      </c>
      <c r="K150" s="35"/>
      <c r="L150" s="34"/>
      <c r="M150" s="38" t="str">
        <f>+IFERROR(VLOOKUP(#REF!&amp;"-"&amp;ROW()-108,[2]ワークシート!$C$2:$BW$498,24,0),"")</f>
        <v/>
      </c>
      <c r="N150" s="39"/>
      <c r="O150" s="40" t="str">
        <f>+IFERROR(VLOOKUP(#REF!&amp;"-"&amp;ROW()-108,[2]ワークシート!$C$2:$BW$498,25,0),"")</f>
        <v/>
      </c>
      <c r="P150" s="40"/>
      <c r="Q150" s="41" t="str">
        <f>+IFERROR(VLOOKUP(#REF!&amp;"-"&amp;ROW()-108,[2]ワークシート!$C$2:$BW$498,55,0),"")</f>
        <v/>
      </c>
      <c r="R150" s="41"/>
      <c r="S150" s="41"/>
      <c r="T150" s="40" t="str">
        <f>+IFERROR(VLOOKUP(#REF!&amp;"-"&amp;ROW()-108,[2]ワークシート!$C$2:$BW$498,60,0),"")</f>
        <v/>
      </c>
      <c r="U150" s="40"/>
      <c r="V150" s="40" t="str">
        <f>+IFERROR(VLOOKUP(#REF!&amp;"-"&amp;ROW()-108,[2]ワークシート!$C$2:$BW$498,61,0),"")</f>
        <v/>
      </c>
      <c r="W150" s="40"/>
      <c r="X150" s="40"/>
      <c r="Y150" s="31" t="str">
        <f t="shared" si="2"/>
        <v/>
      </c>
      <c r="Z150" s="31"/>
      <c r="AA150" s="32" t="str">
        <f>+IFERROR(IF(VLOOKUP(#REF!&amp;"-"&amp;ROW()-108,[2]ワークシート!$C$2:$BW$498,13,0)="","",VLOOKUP(#REF!&amp;"-"&amp;ROW()-108,[2]ワークシート!$C$2:$BW$498,13,0)),"")</f>
        <v/>
      </c>
      <c r="AB150" s="32"/>
      <c r="AC150" s="32" t="str">
        <f>+IFERROR(VLOOKUP(#REF!&amp;"-"&amp;ROW()-108,[2]ワークシート!$C$2:$BW$498,30,0),"")</f>
        <v/>
      </c>
      <c r="AD150" s="32"/>
      <c r="AE150" s="31" t="str">
        <f t="shared" si="3"/>
        <v/>
      </c>
      <c r="AF150" s="31"/>
      <c r="AG150" s="10"/>
      <c r="AH150" s="10"/>
      <c r="AI150" s="9" t="str">
        <f>+IFERROR(IF(VLOOKUP(#REF!&amp;"-"&amp;ROW()-108,[2]ワークシート!$C$2:$BW$498,31,0)="","",VLOOKUP(#REF!&amp;"-"&amp;ROW()-108,[2]ワークシート!$C$2:$BW$498,31,0)),"")</f>
        <v/>
      </c>
      <c r="AJ150" s="8"/>
      <c r="AK150" s="8"/>
      <c r="AL150" s="8"/>
      <c r="AM150" s="8"/>
      <c r="AN150" s="8"/>
      <c r="AO150" s="8"/>
      <c r="AP150" s="8"/>
      <c r="AQ150" s="8"/>
      <c r="AR150" s="8"/>
      <c r="AS150" s="8"/>
      <c r="AT150" s="8"/>
      <c r="AU150" s="8"/>
      <c r="AV150" s="8"/>
      <c r="AW150" s="8"/>
      <c r="AX150" s="8"/>
      <c r="AY150" s="8"/>
      <c r="AZ150" s="8"/>
      <c r="BA150" s="8"/>
      <c r="BB150" s="8"/>
      <c r="BC150" s="8"/>
      <c r="BD150" s="8"/>
    </row>
    <row r="151" spans="1:56" ht="35.1" hidden="1" customHeight="1" x14ac:dyDescent="0.45">
      <c r="A151" s="33" t="str">
        <f>+IFERROR(VLOOKUP(#REF!&amp;"-"&amp;ROW()-108,[2]ワークシート!$C$2:$BW$498,9,0),"")</f>
        <v/>
      </c>
      <c r="B151" s="34"/>
      <c r="C151" s="35" t="str">
        <f>+IFERROR(IF(VLOOKUP(#REF!&amp;"-"&amp;ROW()-108,[2]ワークシート!$C$2:$BW$498,10,0) = "","",VLOOKUP(#REF!&amp;"-"&amp;ROW()-108,[2]ワークシート!$C$2:$BW$498,10,0)),"")</f>
        <v/>
      </c>
      <c r="D151" s="34"/>
      <c r="E151" s="33" t="str">
        <f>+IFERROR(VLOOKUP(#REF!&amp;"-"&amp;ROW()-108,[2]ワークシート!$C$2:$BW$498,11,0),"")</f>
        <v/>
      </c>
      <c r="F151" s="34"/>
      <c r="G151" s="10" t="str">
        <f>+IFERROR(VLOOKUP(#REF!&amp;"-"&amp;ROW()-108,[2]ワークシート!$C$2:$BW$498,12,0),"")</f>
        <v/>
      </c>
      <c r="H15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1" s="37"/>
      <c r="J151" s="33" t="str">
        <f>+IFERROR(VLOOKUP(#REF!&amp;"-"&amp;ROW()-108,[2]ワークシート!$C$2:$BW$498,19,0),"")</f>
        <v/>
      </c>
      <c r="K151" s="35"/>
      <c r="L151" s="34"/>
      <c r="M151" s="38" t="str">
        <f>+IFERROR(VLOOKUP(#REF!&amp;"-"&amp;ROW()-108,[2]ワークシート!$C$2:$BW$498,24,0),"")</f>
        <v/>
      </c>
      <c r="N151" s="39"/>
      <c r="O151" s="40" t="str">
        <f>+IFERROR(VLOOKUP(#REF!&amp;"-"&amp;ROW()-108,[2]ワークシート!$C$2:$BW$498,25,0),"")</f>
        <v/>
      </c>
      <c r="P151" s="40"/>
      <c r="Q151" s="41" t="str">
        <f>+IFERROR(VLOOKUP(#REF!&amp;"-"&amp;ROW()-108,[2]ワークシート!$C$2:$BW$498,55,0),"")</f>
        <v/>
      </c>
      <c r="R151" s="41"/>
      <c r="S151" s="41"/>
      <c r="T151" s="40" t="str">
        <f>+IFERROR(VLOOKUP(#REF!&amp;"-"&amp;ROW()-108,[2]ワークシート!$C$2:$BW$498,60,0),"")</f>
        <v/>
      </c>
      <c r="U151" s="40"/>
      <c r="V151" s="40" t="str">
        <f>+IFERROR(VLOOKUP(#REF!&amp;"-"&amp;ROW()-108,[2]ワークシート!$C$2:$BW$498,61,0),"")</f>
        <v/>
      </c>
      <c r="W151" s="40"/>
      <c r="X151" s="40"/>
      <c r="Y151" s="31" t="str">
        <f t="shared" si="2"/>
        <v/>
      </c>
      <c r="Z151" s="31"/>
      <c r="AA151" s="32" t="str">
        <f>+IFERROR(IF(VLOOKUP(#REF!&amp;"-"&amp;ROW()-108,[2]ワークシート!$C$2:$BW$498,13,0)="","",VLOOKUP(#REF!&amp;"-"&amp;ROW()-108,[2]ワークシート!$C$2:$BW$498,13,0)),"")</f>
        <v/>
      </c>
      <c r="AB151" s="32"/>
      <c r="AC151" s="32" t="str">
        <f>+IFERROR(VLOOKUP(#REF!&amp;"-"&amp;ROW()-108,[2]ワークシート!$C$2:$BW$498,30,0),"")</f>
        <v/>
      </c>
      <c r="AD151" s="32"/>
      <c r="AE151" s="31" t="str">
        <f t="shared" si="3"/>
        <v/>
      </c>
      <c r="AF151" s="31"/>
      <c r="AG151" s="10"/>
      <c r="AH151" s="10"/>
      <c r="AI151" s="9" t="str">
        <f>+IFERROR(IF(VLOOKUP(#REF!&amp;"-"&amp;ROW()-108,[2]ワークシート!$C$2:$BW$498,31,0)="","",VLOOKUP(#REF!&amp;"-"&amp;ROW()-108,[2]ワークシート!$C$2:$BW$498,31,0)),"")</f>
        <v/>
      </c>
      <c r="AJ151" s="8"/>
      <c r="AK151" s="8"/>
      <c r="AL151" s="8"/>
      <c r="AM151" s="8"/>
      <c r="AN151" s="8"/>
      <c r="AO151" s="8"/>
      <c r="AP151" s="8"/>
      <c r="AQ151" s="8"/>
      <c r="AR151" s="8"/>
      <c r="AS151" s="8"/>
      <c r="AT151" s="8"/>
      <c r="AU151" s="8"/>
      <c r="AV151" s="8"/>
      <c r="AW151" s="8"/>
      <c r="AX151" s="8"/>
      <c r="AY151" s="8"/>
      <c r="AZ151" s="8"/>
      <c r="BA151" s="8"/>
      <c r="BB151" s="8"/>
      <c r="BC151" s="8"/>
      <c r="BD151" s="8"/>
    </row>
    <row r="152" spans="1:56" ht="35.1" hidden="1" customHeight="1" x14ac:dyDescent="0.45">
      <c r="A152" s="33" t="str">
        <f>+IFERROR(VLOOKUP(#REF!&amp;"-"&amp;ROW()-108,[2]ワークシート!$C$2:$BW$498,9,0),"")</f>
        <v/>
      </c>
      <c r="B152" s="34"/>
      <c r="C152" s="35" t="str">
        <f>+IFERROR(IF(VLOOKUP(#REF!&amp;"-"&amp;ROW()-108,[2]ワークシート!$C$2:$BW$498,10,0) = "","",VLOOKUP(#REF!&amp;"-"&amp;ROW()-108,[2]ワークシート!$C$2:$BW$498,10,0)),"")</f>
        <v/>
      </c>
      <c r="D152" s="34"/>
      <c r="E152" s="33" t="str">
        <f>+IFERROR(VLOOKUP(#REF!&amp;"-"&amp;ROW()-108,[2]ワークシート!$C$2:$BW$498,11,0),"")</f>
        <v/>
      </c>
      <c r="F152" s="34"/>
      <c r="G152" s="10" t="str">
        <f>+IFERROR(VLOOKUP(#REF!&amp;"-"&amp;ROW()-108,[2]ワークシート!$C$2:$BW$498,12,0),"")</f>
        <v/>
      </c>
      <c r="H15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2" s="37"/>
      <c r="J152" s="33" t="str">
        <f>+IFERROR(VLOOKUP(#REF!&amp;"-"&amp;ROW()-108,[2]ワークシート!$C$2:$BW$498,19,0),"")</f>
        <v/>
      </c>
      <c r="K152" s="35"/>
      <c r="L152" s="34"/>
      <c r="M152" s="38" t="str">
        <f>+IFERROR(VLOOKUP(#REF!&amp;"-"&amp;ROW()-108,[2]ワークシート!$C$2:$BW$498,24,0),"")</f>
        <v/>
      </c>
      <c r="N152" s="39"/>
      <c r="O152" s="40" t="str">
        <f>+IFERROR(VLOOKUP(#REF!&amp;"-"&amp;ROW()-108,[2]ワークシート!$C$2:$BW$498,25,0),"")</f>
        <v/>
      </c>
      <c r="P152" s="40"/>
      <c r="Q152" s="41" t="str">
        <f>+IFERROR(VLOOKUP(#REF!&amp;"-"&amp;ROW()-108,[2]ワークシート!$C$2:$BW$498,55,0),"")</f>
        <v/>
      </c>
      <c r="R152" s="41"/>
      <c r="S152" s="41"/>
      <c r="T152" s="40" t="str">
        <f>+IFERROR(VLOOKUP(#REF!&amp;"-"&amp;ROW()-108,[2]ワークシート!$C$2:$BW$498,60,0),"")</f>
        <v/>
      </c>
      <c r="U152" s="40"/>
      <c r="V152" s="40" t="str">
        <f>+IFERROR(VLOOKUP(#REF!&amp;"-"&amp;ROW()-108,[2]ワークシート!$C$2:$BW$498,61,0),"")</f>
        <v/>
      </c>
      <c r="W152" s="40"/>
      <c r="X152" s="40"/>
      <c r="Y152" s="31" t="str">
        <f t="shared" si="2"/>
        <v/>
      </c>
      <c r="Z152" s="31"/>
      <c r="AA152" s="32" t="str">
        <f>+IFERROR(IF(VLOOKUP(#REF!&amp;"-"&amp;ROW()-108,[2]ワークシート!$C$2:$BW$498,13,0)="","",VLOOKUP(#REF!&amp;"-"&amp;ROW()-108,[2]ワークシート!$C$2:$BW$498,13,0)),"")</f>
        <v/>
      </c>
      <c r="AB152" s="32"/>
      <c r="AC152" s="32" t="str">
        <f>+IFERROR(VLOOKUP(#REF!&amp;"-"&amp;ROW()-108,[2]ワークシート!$C$2:$BW$498,30,0),"")</f>
        <v/>
      </c>
      <c r="AD152" s="32"/>
      <c r="AE152" s="31" t="str">
        <f t="shared" si="3"/>
        <v/>
      </c>
      <c r="AF152" s="31"/>
      <c r="AG152" s="10"/>
      <c r="AH152" s="10"/>
      <c r="AI152" s="9" t="str">
        <f>+IFERROR(IF(VLOOKUP(#REF!&amp;"-"&amp;ROW()-108,[2]ワークシート!$C$2:$BW$498,31,0)="","",VLOOKUP(#REF!&amp;"-"&amp;ROW()-108,[2]ワークシート!$C$2:$BW$498,31,0)),"")</f>
        <v/>
      </c>
      <c r="AJ152" s="8"/>
      <c r="AK152" s="8"/>
      <c r="AL152" s="8"/>
      <c r="AM152" s="8"/>
      <c r="AN152" s="8"/>
      <c r="AO152" s="8"/>
      <c r="AP152" s="8"/>
      <c r="AQ152" s="8"/>
      <c r="AR152" s="8"/>
      <c r="AS152" s="8"/>
      <c r="AT152" s="8"/>
      <c r="AU152" s="8"/>
      <c r="AV152" s="8"/>
      <c r="AW152" s="8"/>
      <c r="AX152" s="8"/>
      <c r="AY152" s="8"/>
      <c r="AZ152" s="8"/>
      <c r="BA152" s="8"/>
      <c r="BB152" s="8"/>
      <c r="BC152" s="8"/>
      <c r="BD152" s="8"/>
    </row>
    <row r="153" spans="1:56" ht="35.1" hidden="1" customHeight="1" x14ac:dyDescent="0.45">
      <c r="A153" s="33" t="str">
        <f>+IFERROR(VLOOKUP(#REF!&amp;"-"&amp;ROW()-108,[2]ワークシート!$C$2:$BW$498,9,0),"")</f>
        <v/>
      </c>
      <c r="B153" s="34"/>
      <c r="C153" s="35" t="str">
        <f>+IFERROR(IF(VLOOKUP(#REF!&amp;"-"&amp;ROW()-108,[2]ワークシート!$C$2:$BW$498,10,0) = "","",VLOOKUP(#REF!&amp;"-"&amp;ROW()-108,[2]ワークシート!$C$2:$BW$498,10,0)),"")</f>
        <v/>
      </c>
      <c r="D153" s="34"/>
      <c r="E153" s="33" t="str">
        <f>+IFERROR(VLOOKUP(#REF!&amp;"-"&amp;ROW()-108,[2]ワークシート!$C$2:$BW$498,11,0),"")</f>
        <v/>
      </c>
      <c r="F153" s="34"/>
      <c r="G153" s="10" t="str">
        <f>+IFERROR(VLOOKUP(#REF!&amp;"-"&amp;ROW()-108,[2]ワークシート!$C$2:$BW$498,12,0),"")</f>
        <v/>
      </c>
      <c r="H15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3" s="37"/>
      <c r="J153" s="33" t="str">
        <f>+IFERROR(VLOOKUP(#REF!&amp;"-"&amp;ROW()-108,[2]ワークシート!$C$2:$BW$498,19,0),"")</f>
        <v/>
      </c>
      <c r="K153" s="35"/>
      <c r="L153" s="34"/>
      <c r="M153" s="38" t="str">
        <f>+IFERROR(VLOOKUP(#REF!&amp;"-"&amp;ROW()-108,[2]ワークシート!$C$2:$BW$498,24,0),"")</f>
        <v/>
      </c>
      <c r="N153" s="39"/>
      <c r="O153" s="40" t="str">
        <f>+IFERROR(VLOOKUP(#REF!&amp;"-"&amp;ROW()-108,[2]ワークシート!$C$2:$BW$498,25,0),"")</f>
        <v/>
      </c>
      <c r="P153" s="40"/>
      <c r="Q153" s="41" t="str">
        <f>+IFERROR(VLOOKUP(#REF!&amp;"-"&amp;ROW()-108,[2]ワークシート!$C$2:$BW$498,55,0),"")</f>
        <v/>
      </c>
      <c r="R153" s="41"/>
      <c r="S153" s="41"/>
      <c r="T153" s="40" t="str">
        <f>+IFERROR(VLOOKUP(#REF!&amp;"-"&amp;ROW()-108,[2]ワークシート!$C$2:$BW$498,60,0),"")</f>
        <v/>
      </c>
      <c r="U153" s="40"/>
      <c r="V153" s="40" t="str">
        <f>+IFERROR(VLOOKUP(#REF!&amp;"-"&amp;ROW()-108,[2]ワークシート!$C$2:$BW$498,61,0),"")</f>
        <v/>
      </c>
      <c r="W153" s="40"/>
      <c r="X153" s="40"/>
      <c r="Y153" s="31" t="str">
        <f t="shared" si="2"/>
        <v/>
      </c>
      <c r="Z153" s="31"/>
      <c r="AA153" s="32" t="str">
        <f>+IFERROR(IF(VLOOKUP(#REF!&amp;"-"&amp;ROW()-108,[2]ワークシート!$C$2:$BW$498,13,0)="","",VLOOKUP(#REF!&amp;"-"&amp;ROW()-108,[2]ワークシート!$C$2:$BW$498,13,0)),"")</f>
        <v/>
      </c>
      <c r="AB153" s="32"/>
      <c r="AC153" s="32" t="str">
        <f>+IFERROR(VLOOKUP(#REF!&amp;"-"&amp;ROW()-108,[2]ワークシート!$C$2:$BW$498,30,0),"")</f>
        <v/>
      </c>
      <c r="AD153" s="32"/>
      <c r="AE153" s="31" t="str">
        <f t="shared" si="3"/>
        <v/>
      </c>
      <c r="AF153" s="31"/>
      <c r="AG153" s="10"/>
      <c r="AH153" s="10"/>
      <c r="AI153" s="9" t="str">
        <f>+IFERROR(IF(VLOOKUP(#REF!&amp;"-"&amp;ROW()-108,[2]ワークシート!$C$2:$BW$498,31,0)="","",VLOOKUP(#REF!&amp;"-"&amp;ROW()-108,[2]ワークシート!$C$2:$BW$498,31,0)),"")</f>
        <v/>
      </c>
      <c r="AJ153" s="8"/>
      <c r="AK153" s="8"/>
      <c r="AL153" s="8"/>
      <c r="AM153" s="8"/>
      <c r="AN153" s="8"/>
      <c r="AO153" s="8"/>
      <c r="AP153" s="8"/>
      <c r="AQ153" s="8"/>
      <c r="AR153" s="8"/>
      <c r="AS153" s="8"/>
      <c r="AT153" s="8"/>
      <c r="AU153" s="8"/>
      <c r="AV153" s="8"/>
      <c r="AW153" s="8"/>
      <c r="AX153" s="8"/>
      <c r="AY153" s="8"/>
      <c r="AZ153" s="8"/>
      <c r="BA153" s="8"/>
      <c r="BB153" s="8"/>
      <c r="BC153" s="8"/>
      <c r="BD153" s="8"/>
    </row>
    <row r="154" spans="1:56" ht="35.1" hidden="1" customHeight="1" x14ac:dyDescent="0.45">
      <c r="A154" s="33" t="str">
        <f>+IFERROR(VLOOKUP(#REF!&amp;"-"&amp;ROW()-108,[2]ワークシート!$C$2:$BW$498,9,0),"")</f>
        <v/>
      </c>
      <c r="B154" s="34"/>
      <c r="C154" s="35" t="str">
        <f>+IFERROR(IF(VLOOKUP(#REF!&amp;"-"&amp;ROW()-108,[2]ワークシート!$C$2:$BW$498,10,0) = "","",VLOOKUP(#REF!&amp;"-"&amp;ROW()-108,[2]ワークシート!$C$2:$BW$498,10,0)),"")</f>
        <v/>
      </c>
      <c r="D154" s="34"/>
      <c r="E154" s="33" t="str">
        <f>+IFERROR(VLOOKUP(#REF!&amp;"-"&amp;ROW()-108,[2]ワークシート!$C$2:$BW$498,11,0),"")</f>
        <v/>
      </c>
      <c r="F154" s="34"/>
      <c r="G154" s="10" t="str">
        <f>+IFERROR(VLOOKUP(#REF!&amp;"-"&amp;ROW()-108,[2]ワークシート!$C$2:$BW$498,12,0),"")</f>
        <v/>
      </c>
      <c r="H15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4" s="37"/>
      <c r="J154" s="33" t="str">
        <f>+IFERROR(VLOOKUP(#REF!&amp;"-"&amp;ROW()-108,[2]ワークシート!$C$2:$BW$498,19,0),"")</f>
        <v/>
      </c>
      <c r="K154" s="35"/>
      <c r="L154" s="34"/>
      <c r="M154" s="38" t="str">
        <f>+IFERROR(VLOOKUP(#REF!&amp;"-"&amp;ROW()-108,[2]ワークシート!$C$2:$BW$498,24,0),"")</f>
        <v/>
      </c>
      <c r="N154" s="39"/>
      <c r="O154" s="40" t="str">
        <f>+IFERROR(VLOOKUP(#REF!&amp;"-"&amp;ROW()-108,[2]ワークシート!$C$2:$BW$498,25,0),"")</f>
        <v/>
      </c>
      <c r="P154" s="40"/>
      <c r="Q154" s="41" t="str">
        <f>+IFERROR(VLOOKUP(#REF!&amp;"-"&amp;ROW()-108,[2]ワークシート!$C$2:$BW$498,55,0),"")</f>
        <v/>
      </c>
      <c r="R154" s="41"/>
      <c r="S154" s="41"/>
      <c r="T154" s="40" t="str">
        <f>+IFERROR(VLOOKUP(#REF!&amp;"-"&amp;ROW()-108,[2]ワークシート!$C$2:$BW$498,60,0),"")</f>
        <v/>
      </c>
      <c r="U154" s="40"/>
      <c r="V154" s="40" t="str">
        <f>+IFERROR(VLOOKUP(#REF!&amp;"-"&amp;ROW()-108,[2]ワークシート!$C$2:$BW$498,61,0),"")</f>
        <v/>
      </c>
      <c r="W154" s="40"/>
      <c r="X154" s="40"/>
      <c r="Y154" s="31" t="str">
        <f t="shared" si="2"/>
        <v/>
      </c>
      <c r="Z154" s="31"/>
      <c r="AA154" s="32" t="str">
        <f>+IFERROR(IF(VLOOKUP(#REF!&amp;"-"&amp;ROW()-108,[2]ワークシート!$C$2:$BW$498,13,0)="","",VLOOKUP(#REF!&amp;"-"&amp;ROW()-108,[2]ワークシート!$C$2:$BW$498,13,0)),"")</f>
        <v/>
      </c>
      <c r="AB154" s="32"/>
      <c r="AC154" s="32" t="str">
        <f>+IFERROR(VLOOKUP(#REF!&amp;"-"&amp;ROW()-108,[2]ワークシート!$C$2:$BW$498,30,0),"")</f>
        <v/>
      </c>
      <c r="AD154" s="32"/>
      <c r="AE154" s="31" t="str">
        <f t="shared" si="3"/>
        <v/>
      </c>
      <c r="AF154" s="31"/>
      <c r="AG154" s="10"/>
      <c r="AH154" s="10"/>
      <c r="AI154" s="9" t="str">
        <f>+IFERROR(IF(VLOOKUP(#REF!&amp;"-"&amp;ROW()-108,[2]ワークシート!$C$2:$BW$498,31,0)="","",VLOOKUP(#REF!&amp;"-"&amp;ROW()-108,[2]ワークシート!$C$2:$BW$498,31,0)),"")</f>
        <v/>
      </c>
      <c r="AJ154" s="8"/>
      <c r="AK154" s="8"/>
      <c r="AL154" s="8"/>
      <c r="AM154" s="8"/>
      <c r="AN154" s="8"/>
      <c r="AO154" s="8"/>
      <c r="AP154" s="8"/>
      <c r="AQ154" s="8"/>
      <c r="AR154" s="8"/>
      <c r="AS154" s="8"/>
      <c r="AT154" s="8"/>
      <c r="AU154" s="8"/>
      <c r="AV154" s="8"/>
      <c r="AW154" s="8"/>
      <c r="AX154" s="8"/>
      <c r="AY154" s="8"/>
      <c r="AZ154" s="8"/>
      <c r="BA154" s="8"/>
      <c r="BB154" s="8"/>
      <c r="BC154" s="8"/>
      <c r="BD154" s="8"/>
    </row>
    <row r="155" spans="1:56" ht="35.1" hidden="1" customHeight="1" x14ac:dyDescent="0.45">
      <c r="A155" s="33" t="str">
        <f>+IFERROR(VLOOKUP(#REF!&amp;"-"&amp;ROW()-108,[2]ワークシート!$C$2:$BW$498,9,0),"")</f>
        <v/>
      </c>
      <c r="B155" s="34"/>
      <c r="C155" s="35" t="str">
        <f>+IFERROR(IF(VLOOKUP(#REF!&amp;"-"&amp;ROW()-108,[2]ワークシート!$C$2:$BW$498,10,0) = "","",VLOOKUP(#REF!&amp;"-"&amp;ROW()-108,[2]ワークシート!$C$2:$BW$498,10,0)),"")</f>
        <v/>
      </c>
      <c r="D155" s="34"/>
      <c r="E155" s="33" t="str">
        <f>+IFERROR(VLOOKUP(#REF!&amp;"-"&amp;ROW()-108,[2]ワークシート!$C$2:$BW$498,11,0),"")</f>
        <v/>
      </c>
      <c r="F155" s="34"/>
      <c r="G155" s="10" t="str">
        <f>+IFERROR(VLOOKUP(#REF!&amp;"-"&amp;ROW()-108,[2]ワークシート!$C$2:$BW$498,12,0),"")</f>
        <v/>
      </c>
      <c r="H15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5" s="37"/>
      <c r="J155" s="33" t="str">
        <f>+IFERROR(VLOOKUP(#REF!&amp;"-"&amp;ROW()-108,[2]ワークシート!$C$2:$BW$498,19,0),"")</f>
        <v/>
      </c>
      <c r="K155" s="35"/>
      <c r="L155" s="34"/>
      <c r="M155" s="38" t="str">
        <f>+IFERROR(VLOOKUP(#REF!&amp;"-"&amp;ROW()-108,[2]ワークシート!$C$2:$BW$498,24,0),"")</f>
        <v/>
      </c>
      <c r="N155" s="39"/>
      <c r="O155" s="40" t="str">
        <f>+IFERROR(VLOOKUP(#REF!&amp;"-"&amp;ROW()-108,[2]ワークシート!$C$2:$BW$498,25,0),"")</f>
        <v/>
      </c>
      <c r="P155" s="40"/>
      <c r="Q155" s="41" t="str">
        <f>+IFERROR(VLOOKUP(#REF!&amp;"-"&amp;ROW()-108,[2]ワークシート!$C$2:$BW$498,55,0),"")</f>
        <v/>
      </c>
      <c r="R155" s="41"/>
      <c r="S155" s="41"/>
      <c r="T155" s="40" t="str">
        <f>+IFERROR(VLOOKUP(#REF!&amp;"-"&amp;ROW()-108,[2]ワークシート!$C$2:$BW$498,60,0),"")</f>
        <v/>
      </c>
      <c r="U155" s="40"/>
      <c r="V155" s="40" t="str">
        <f>+IFERROR(VLOOKUP(#REF!&amp;"-"&amp;ROW()-108,[2]ワークシート!$C$2:$BW$498,61,0),"")</f>
        <v/>
      </c>
      <c r="W155" s="40"/>
      <c r="X155" s="40"/>
      <c r="Y155" s="31" t="str">
        <f t="shared" si="2"/>
        <v/>
      </c>
      <c r="Z155" s="31"/>
      <c r="AA155" s="32" t="str">
        <f>+IFERROR(IF(VLOOKUP(#REF!&amp;"-"&amp;ROW()-108,[2]ワークシート!$C$2:$BW$498,13,0)="","",VLOOKUP(#REF!&amp;"-"&amp;ROW()-108,[2]ワークシート!$C$2:$BW$498,13,0)),"")</f>
        <v/>
      </c>
      <c r="AB155" s="32"/>
      <c r="AC155" s="32" t="str">
        <f>+IFERROR(VLOOKUP(#REF!&amp;"-"&amp;ROW()-108,[2]ワークシート!$C$2:$BW$498,30,0),"")</f>
        <v/>
      </c>
      <c r="AD155" s="32"/>
      <c r="AE155" s="31" t="str">
        <f t="shared" si="3"/>
        <v/>
      </c>
      <c r="AF155" s="31"/>
      <c r="AG155" s="10"/>
      <c r="AH155" s="10"/>
      <c r="AI155" s="9" t="str">
        <f>+IFERROR(IF(VLOOKUP(#REF!&amp;"-"&amp;ROW()-108,[2]ワークシート!$C$2:$BW$498,31,0)="","",VLOOKUP(#REF!&amp;"-"&amp;ROW()-108,[2]ワークシート!$C$2:$BW$498,31,0)),"")</f>
        <v/>
      </c>
      <c r="AJ155" s="8"/>
      <c r="AK155" s="8"/>
      <c r="AL155" s="8"/>
      <c r="AM155" s="8"/>
      <c r="AN155" s="8"/>
      <c r="AO155" s="8"/>
      <c r="AP155" s="8"/>
      <c r="AQ155" s="8"/>
      <c r="AR155" s="8"/>
      <c r="AS155" s="8"/>
      <c r="AT155" s="8"/>
      <c r="AU155" s="8"/>
      <c r="AV155" s="8"/>
      <c r="AW155" s="8"/>
      <c r="AX155" s="8"/>
      <c r="AY155" s="8"/>
      <c r="AZ155" s="8"/>
      <c r="BA155" s="8"/>
      <c r="BB155" s="8"/>
      <c r="BC155" s="8"/>
      <c r="BD155" s="8"/>
    </row>
    <row r="156" spans="1:56" ht="35.1" hidden="1" customHeight="1" x14ac:dyDescent="0.45">
      <c r="A156" s="33" t="str">
        <f>+IFERROR(VLOOKUP(#REF!&amp;"-"&amp;ROW()-108,[2]ワークシート!$C$2:$BW$498,9,0),"")</f>
        <v/>
      </c>
      <c r="B156" s="34"/>
      <c r="C156" s="35" t="str">
        <f>+IFERROR(IF(VLOOKUP(#REF!&amp;"-"&amp;ROW()-108,[2]ワークシート!$C$2:$BW$498,10,0) = "","",VLOOKUP(#REF!&amp;"-"&amp;ROW()-108,[2]ワークシート!$C$2:$BW$498,10,0)),"")</f>
        <v/>
      </c>
      <c r="D156" s="34"/>
      <c r="E156" s="33" t="str">
        <f>+IFERROR(VLOOKUP(#REF!&amp;"-"&amp;ROW()-108,[2]ワークシート!$C$2:$BW$498,11,0),"")</f>
        <v/>
      </c>
      <c r="F156" s="34"/>
      <c r="G156" s="10" t="str">
        <f>+IFERROR(VLOOKUP(#REF!&amp;"-"&amp;ROW()-108,[2]ワークシート!$C$2:$BW$498,12,0),"")</f>
        <v/>
      </c>
      <c r="H15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6" s="37"/>
      <c r="J156" s="33" t="str">
        <f>+IFERROR(VLOOKUP(#REF!&amp;"-"&amp;ROW()-108,[2]ワークシート!$C$2:$BW$498,19,0),"")</f>
        <v/>
      </c>
      <c r="K156" s="35"/>
      <c r="L156" s="34"/>
      <c r="M156" s="38" t="str">
        <f>+IFERROR(VLOOKUP(#REF!&amp;"-"&amp;ROW()-108,[2]ワークシート!$C$2:$BW$498,24,0),"")</f>
        <v/>
      </c>
      <c r="N156" s="39"/>
      <c r="O156" s="40" t="str">
        <f>+IFERROR(VLOOKUP(#REF!&amp;"-"&amp;ROW()-108,[2]ワークシート!$C$2:$BW$498,25,0),"")</f>
        <v/>
      </c>
      <c r="P156" s="40"/>
      <c r="Q156" s="41" t="str">
        <f>+IFERROR(VLOOKUP(#REF!&amp;"-"&amp;ROW()-108,[2]ワークシート!$C$2:$BW$498,55,0),"")</f>
        <v/>
      </c>
      <c r="R156" s="41"/>
      <c r="S156" s="41"/>
      <c r="T156" s="40" t="str">
        <f>+IFERROR(VLOOKUP(#REF!&amp;"-"&amp;ROW()-108,[2]ワークシート!$C$2:$BW$498,60,0),"")</f>
        <v/>
      </c>
      <c r="U156" s="40"/>
      <c r="V156" s="40" t="str">
        <f>+IFERROR(VLOOKUP(#REF!&amp;"-"&amp;ROW()-108,[2]ワークシート!$C$2:$BW$498,61,0),"")</f>
        <v/>
      </c>
      <c r="W156" s="40"/>
      <c r="X156" s="40"/>
      <c r="Y156" s="31" t="str">
        <f t="shared" si="2"/>
        <v/>
      </c>
      <c r="Z156" s="31"/>
      <c r="AA156" s="32" t="str">
        <f>+IFERROR(IF(VLOOKUP(#REF!&amp;"-"&amp;ROW()-108,[2]ワークシート!$C$2:$BW$498,13,0)="","",VLOOKUP(#REF!&amp;"-"&amp;ROW()-108,[2]ワークシート!$C$2:$BW$498,13,0)),"")</f>
        <v/>
      </c>
      <c r="AB156" s="32"/>
      <c r="AC156" s="32" t="str">
        <f>+IFERROR(VLOOKUP(#REF!&amp;"-"&amp;ROW()-108,[2]ワークシート!$C$2:$BW$498,30,0),"")</f>
        <v/>
      </c>
      <c r="AD156" s="32"/>
      <c r="AE156" s="31" t="str">
        <f t="shared" si="3"/>
        <v/>
      </c>
      <c r="AF156" s="31"/>
      <c r="AG156" s="10"/>
      <c r="AH156" s="10"/>
      <c r="AI156" s="9" t="str">
        <f>+IFERROR(IF(VLOOKUP(#REF!&amp;"-"&amp;ROW()-108,[2]ワークシート!$C$2:$BW$498,31,0)="","",VLOOKUP(#REF!&amp;"-"&amp;ROW()-108,[2]ワークシート!$C$2:$BW$498,31,0)),"")</f>
        <v/>
      </c>
      <c r="AJ156" s="8"/>
      <c r="AK156" s="8"/>
      <c r="AL156" s="8"/>
      <c r="AM156" s="8"/>
      <c r="AN156" s="8"/>
      <c r="AO156" s="8"/>
      <c r="AP156" s="8"/>
      <c r="AQ156" s="8"/>
      <c r="AR156" s="8"/>
      <c r="AS156" s="8"/>
      <c r="AT156" s="8"/>
      <c r="AU156" s="8"/>
      <c r="AV156" s="8"/>
      <c r="AW156" s="8"/>
      <c r="AX156" s="8"/>
      <c r="AY156" s="8"/>
      <c r="AZ156" s="8"/>
      <c r="BA156" s="8"/>
      <c r="BB156" s="8"/>
      <c r="BC156" s="8"/>
      <c r="BD156" s="8"/>
    </row>
    <row r="157" spans="1:56" ht="35.1" hidden="1" customHeight="1" x14ac:dyDescent="0.45">
      <c r="A157" s="33" t="str">
        <f>+IFERROR(VLOOKUP(#REF!&amp;"-"&amp;ROW()-108,[2]ワークシート!$C$2:$BW$498,9,0),"")</f>
        <v/>
      </c>
      <c r="B157" s="34"/>
      <c r="C157" s="35" t="str">
        <f>+IFERROR(IF(VLOOKUP(#REF!&amp;"-"&amp;ROW()-108,[2]ワークシート!$C$2:$BW$498,10,0) = "","",VLOOKUP(#REF!&amp;"-"&amp;ROW()-108,[2]ワークシート!$C$2:$BW$498,10,0)),"")</f>
        <v/>
      </c>
      <c r="D157" s="34"/>
      <c r="E157" s="33" t="str">
        <f>+IFERROR(VLOOKUP(#REF!&amp;"-"&amp;ROW()-108,[2]ワークシート!$C$2:$BW$498,11,0),"")</f>
        <v/>
      </c>
      <c r="F157" s="34"/>
      <c r="G157" s="10" t="str">
        <f>+IFERROR(VLOOKUP(#REF!&amp;"-"&amp;ROW()-108,[2]ワークシート!$C$2:$BW$498,12,0),"")</f>
        <v/>
      </c>
      <c r="H15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7" s="37"/>
      <c r="J157" s="33" t="str">
        <f>+IFERROR(VLOOKUP(#REF!&amp;"-"&amp;ROW()-108,[2]ワークシート!$C$2:$BW$498,19,0),"")</f>
        <v/>
      </c>
      <c r="K157" s="35"/>
      <c r="L157" s="34"/>
      <c r="M157" s="38" t="str">
        <f>+IFERROR(VLOOKUP(#REF!&amp;"-"&amp;ROW()-108,[2]ワークシート!$C$2:$BW$498,24,0),"")</f>
        <v/>
      </c>
      <c r="N157" s="39"/>
      <c r="O157" s="40" t="str">
        <f>+IFERROR(VLOOKUP(#REF!&amp;"-"&amp;ROW()-108,[2]ワークシート!$C$2:$BW$498,25,0),"")</f>
        <v/>
      </c>
      <c r="P157" s="40"/>
      <c r="Q157" s="41" t="str">
        <f>+IFERROR(VLOOKUP(#REF!&amp;"-"&amp;ROW()-108,[2]ワークシート!$C$2:$BW$498,55,0),"")</f>
        <v/>
      </c>
      <c r="R157" s="41"/>
      <c r="S157" s="41"/>
      <c r="T157" s="40" t="str">
        <f>+IFERROR(VLOOKUP(#REF!&amp;"-"&amp;ROW()-108,[2]ワークシート!$C$2:$BW$498,60,0),"")</f>
        <v/>
      </c>
      <c r="U157" s="40"/>
      <c r="V157" s="40" t="str">
        <f>+IFERROR(VLOOKUP(#REF!&amp;"-"&amp;ROW()-108,[2]ワークシート!$C$2:$BW$498,61,0),"")</f>
        <v/>
      </c>
      <c r="W157" s="40"/>
      <c r="X157" s="40"/>
      <c r="Y157" s="31" t="str">
        <f t="shared" si="2"/>
        <v/>
      </c>
      <c r="Z157" s="31"/>
      <c r="AA157" s="32" t="str">
        <f>+IFERROR(IF(VLOOKUP(#REF!&amp;"-"&amp;ROW()-108,[2]ワークシート!$C$2:$BW$498,13,0)="","",VLOOKUP(#REF!&amp;"-"&amp;ROW()-108,[2]ワークシート!$C$2:$BW$498,13,0)),"")</f>
        <v/>
      </c>
      <c r="AB157" s="32"/>
      <c r="AC157" s="32" t="str">
        <f>+IFERROR(VLOOKUP(#REF!&amp;"-"&amp;ROW()-108,[2]ワークシート!$C$2:$BW$498,30,0),"")</f>
        <v/>
      </c>
      <c r="AD157" s="32"/>
      <c r="AE157" s="31" t="str">
        <f t="shared" si="3"/>
        <v/>
      </c>
      <c r="AF157" s="31"/>
      <c r="AG157" s="10"/>
      <c r="AH157" s="10"/>
      <c r="AI157" s="9" t="str">
        <f>+IFERROR(IF(VLOOKUP(#REF!&amp;"-"&amp;ROW()-108,[2]ワークシート!$C$2:$BW$498,31,0)="","",VLOOKUP(#REF!&amp;"-"&amp;ROW()-108,[2]ワークシート!$C$2:$BW$498,31,0)),"")</f>
        <v/>
      </c>
      <c r="AJ157" s="8"/>
      <c r="AK157" s="8"/>
      <c r="AL157" s="8"/>
      <c r="AM157" s="8"/>
      <c r="AN157" s="8"/>
      <c r="AO157" s="8"/>
      <c r="AP157" s="8"/>
      <c r="AQ157" s="8"/>
      <c r="AR157" s="8"/>
      <c r="AS157" s="8"/>
      <c r="AT157" s="8"/>
      <c r="AU157" s="8"/>
      <c r="AV157" s="8"/>
      <c r="AW157" s="8"/>
      <c r="AX157" s="8"/>
      <c r="AY157" s="8"/>
      <c r="AZ157" s="8"/>
      <c r="BA157" s="8"/>
      <c r="BB157" s="8"/>
      <c r="BC157" s="8"/>
      <c r="BD157" s="8"/>
    </row>
    <row r="158" spans="1:56" ht="35.1" hidden="1" customHeight="1" x14ac:dyDescent="0.45">
      <c r="A158" s="33" t="str">
        <f>+IFERROR(VLOOKUP(#REF!&amp;"-"&amp;ROW()-108,[2]ワークシート!$C$2:$BW$498,9,0),"")</f>
        <v/>
      </c>
      <c r="B158" s="34"/>
      <c r="C158" s="35" t="str">
        <f>+IFERROR(IF(VLOOKUP(#REF!&amp;"-"&amp;ROW()-108,[2]ワークシート!$C$2:$BW$498,10,0) = "","",VLOOKUP(#REF!&amp;"-"&amp;ROW()-108,[2]ワークシート!$C$2:$BW$498,10,0)),"")</f>
        <v/>
      </c>
      <c r="D158" s="34"/>
      <c r="E158" s="33" t="str">
        <f>+IFERROR(VLOOKUP(#REF!&amp;"-"&amp;ROW()-108,[2]ワークシート!$C$2:$BW$498,11,0),"")</f>
        <v/>
      </c>
      <c r="F158" s="34"/>
      <c r="G158" s="10" t="str">
        <f>+IFERROR(VLOOKUP(#REF!&amp;"-"&amp;ROW()-108,[2]ワークシート!$C$2:$BW$498,12,0),"")</f>
        <v/>
      </c>
      <c r="H15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8" s="37"/>
      <c r="J158" s="33" t="str">
        <f>+IFERROR(VLOOKUP(#REF!&amp;"-"&amp;ROW()-108,[2]ワークシート!$C$2:$BW$498,19,0),"")</f>
        <v/>
      </c>
      <c r="K158" s="35"/>
      <c r="L158" s="34"/>
      <c r="M158" s="38" t="str">
        <f>+IFERROR(VLOOKUP(#REF!&amp;"-"&amp;ROW()-108,[2]ワークシート!$C$2:$BW$498,24,0),"")</f>
        <v/>
      </c>
      <c r="N158" s="39"/>
      <c r="O158" s="40" t="str">
        <f>+IFERROR(VLOOKUP(#REF!&amp;"-"&amp;ROW()-108,[2]ワークシート!$C$2:$BW$498,25,0),"")</f>
        <v/>
      </c>
      <c r="P158" s="40"/>
      <c r="Q158" s="41" t="str">
        <f>+IFERROR(VLOOKUP(#REF!&amp;"-"&amp;ROW()-108,[2]ワークシート!$C$2:$BW$498,55,0),"")</f>
        <v/>
      </c>
      <c r="R158" s="41"/>
      <c r="S158" s="41"/>
      <c r="T158" s="40" t="str">
        <f>+IFERROR(VLOOKUP(#REF!&amp;"-"&amp;ROW()-108,[2]ワークシート!$C$2:$BW$498,60,0),"")</f>
        <v/>
      </c>
      <c r="U158" s="40"/>
      <c r="V158" s="40" t="str">
        <f>+IFERROR(VLOOKUP(#REF!&amp;"-"&amp;ROW()-108,[2]ワークシート!$C$2:$BW$498,61,0),"")</f>
        <v/>
      </c>
      <c r="W158" s="40"/>
      <c r="X158" s="40"/>
      <c r="Y158" s="31" t="str">
        <f t="shared" si="2"/>
        <v/>
      </c>
      <c r="Z158" s="31"/>
      <c r="AA158" s="32" t="str">
        <f>+IFERROR(IF(VLOOKUP(#REF!&amp;"-"&amp;ROW()-108,[2]ワークシート!$C$2:$BW$498,13,0)="","",VLOOKUP(#REF!&amp;"-"&amp;ROW()-108,[2]ワークシート!$C$2:$BW$498,13,0)),"")</f>
        <v/>
      </c>
      <c r="AB158" s="32"/>
      <c r="AC158" s="32" t="str">
        <f>+IFERROR(VLOOKUP(#REF!&amp;"-"&amp;ROW()-108,[2]ワークシート!$C$2:$BW$498,30,0),"")</f>
        <v/>
      </c>
      <c r="AD158" s="32"/>
      <c r="AE158" s="31" t="str">
        <f t="shared" si="3"/>
        <v/>
      </c>
      <c r="AF158" s="31"/>
      <c r="AG158" s="10"/>
      <c r="AH158" s="10"/>
      <c r="AI158" s="9" t="str">
        <f>+IFERROR(IF(VLOOKUP(#REF!&amp;"-"&amp;ROW()-108,[2]ワークシート!$C$2:$BW$498,31,0)="","",VLOOKUP(#REF!&amp;"-"&amp;ROW()-108,[2]ワークシート!$C$2:$BW$498,31,0)),"")</f>
        <v/>
      </c>
      <c r="AJ158" s="8"/>
      <c r="AK158" s="8"/>
      <c r="AL158" s="8"/>
      <c r="AM158" s="8"/>
      <c r="AN158" s="8"/>
      <c r="AO158" s="8"/>
      <c r="AP158" s="8"/>
      <c r="AQ158" s="8"/>
      <c r="AR158" s="8"/>
      <c r="AS158" s="8"/>
      <c r="AT158" s="8"/>
      <c r="AU158" s="8"/>
      <c r="AV158" s="8"/>
      <c r="AW158" s="8"/>
      <c r="AX158" s="8"/>
      <c r="AY158" s="8"/>
      <c r="AZ158" s="8"/>
      <c r="BA158" s="8"/>
      <c r="BB158" s="8"/>
      <c r="BC158" s="8"/>
      <c r="BD158" s="8"/>
    </row>
    <row r="159" spans="1:56" ht="35.1" hidden="1" customHeight="1" x14ac:dyDescent="0.45">
      <c r="A159" s="33" t="str">
        <f>+IFERROR(VLOOKUP(#REF!&amp;"-"&amp;ROW()-108,[2]ワークシート!$C$2:$BW$498,9,0),"")</f>
        <v/>
      </c>
      <c r="B159" s="34"/>
      <c r="C159" s="35" t="str">
        <f>+IFERROR(IF(VLOOKUP(#REF!&amp;"-"&amp;ROW()-108,[2]ワークシート!$C$2:$BW$498,10,0) = "","",VLOOKUP(#REF!&amp;"-"&amp;ROW()-108,[2]ワークシート!$C$2:$BW$498,10,0)),"")</f>
        <v/>
      </c>
      <c r="D159" s="34"/>
      <c r="E159" s="33" t="str">
        <f>+IFERROR(VLOOKUP(#REF!&amp;"-"&amp;ROW()-108,[2]ワークシート!$C$2:$BW$498,11,0),"")</f>
        <v/>
      </c>
      <c r="F159" s="34"/>
      <c r="G159" s="10" t="str">
        <f>+IFERROR(VLOOKUP(#REF!&amp;"-"&amp;ROW()-108,[2]ワークシート!$C$2:$BW$498,12,0),"")</f>
        <v/>
      </c>
      <c r="H15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59" s="37"/>
      <c r="J159" s="33" t="str">
        <f>+IFERROR(VLOOKUP(#REF!&amp;"-"&amp;ROW()-108,[2]ワークシート!$C$2:$BW$498,19,0),"")</f>
        <v/>
      </c>
      <c r="K159" s="35"/>
      <c r="L159" s="34"/>
      <c r="M159" s="38" t="str">
        <f>+IFERROR(VLOOKUP(#REF!&amp;"-"&amp;ROW()-108,[2]ワークシート!$C$2:$BW$498,24,0),"")</f>
        <v/>
      </c>
      <c r="N159" s="39"/>
      <c r="O159" s="40" t="str">
        <f>+IFERROR(VLOOKUP(#REF!&amp;"-"&amp;ROW()-108,[2]ワークシート!$C$2:$BW$498,25,0),"")</f>
        <v/>
      </c>
      <c r="P159" s="40"/>
      <c r="Q159" s="41" t="str">
        <f>+IFERROR(VLOOKUP(#REF!&amp;"-"&amp;ROW()-108,[2]ワークシート!$C$2:$BW$498,55,0),"")</f>
        <v/>
      </c>
      <c r="R159" s="41"/>
      <c r="S159" s="41"/>
      <c r="T159" s="40" t="str">
        <f>+IFERROR(VLOOKUP(#REF!&amp;"-"&amp;ROW()-108,[2]ワークシート!$C$2:$BW$498,60,0),"")</f>
        <v/>
      </c>
      <c r="U159" s="40"/>
      <c r="V159" s="40" t="str">
        <f>+IFERROR(VLOOKUP(#REF!&amp;"-"&amp;ROW()-108,[2]ワークシート!$C$2:$BW$498,61,0),"")</f>
        <v/>
      </c>
      <c r="W159" s="40"/>
      <c r="X159" s="40"/>
      <c r="Y159" s="31" t="str">
        <f t="shared" si="2"/>
        <v/>
      </c>
      <c r="Z159" s="31"/>
      <c r="AA159" s="32" t="str">
        <f>+IFERROR(IF(VLOOKUP(#REF!&amp;"-"&amp;ROW()-108,[2]ワークシート!$C$2:$BW$498,13,0)="","",VLOOKUP(#REF!&amp;"-"&amp;ROW()-108,[2]ワークシート!$C$2:$BW$498,13,0)),"")</f>
        <v/>
      </c>
      <c r="AB159" s="32"/>
      <c r="AC159" s="32" t="str">
        <f>+IFERROR(VLOOKUP(#REF!&amp;"-"&amp;ROW()-108,[2]ワークシート!$C$2:$BW$498,30,0),"")</f>
        <v/>
      </c>
      <c r="AD159" s="32"/>
      <c r="AE159" s="31" t="str">
        <f t="shared" si="3"/>
        <v/>
      </c>
      <c r="AF159" s="31"/>
      <c r="AG159" s="10"/>
      <c r="AH159" s="10"/>
      <c r="AI159" s="9" t="str">
        <f>+IFERROR(IF(VLOOKUP(#REF!&amp;"-"&amp;ROW()-108,[2]ワークシート!$C$2:$BW$498,31,0)="","",VLOOKUP(#REF!&amp;"-"&amp;ROW()-108,[2]ワークシート!$C$2:$BW$498,31,0)),"")</f>
        <v/>
      </c>
      <c r="AJ159" s="8"/>
      <c r="AK159" s="8"/>
      <c r="AL159" s="8"/>
      <c r="AM159" s="8"/>
      <c r="AN159" s="8"/>
      <c r="AO159" s="8"/>
      <c r="AP159" s="8"/>
      <c r="AQ159" s="8"/>
      <c r="AR159" s="8"/>
      <c r="AS159" s="8"/>
      <c r="AT159" s="8"/>
      <c r="AU159" s="8"/>
      <c r="AV159" s="8"/>
      <c r="AW159" s="8"/>
      <c r="AX159" s="8"/>
      <c r="AY159" s="8"/>
      <c r="AZ159" s="8"/>
      <c r="BA159" s="8"/>
      <c r="BB159" s="8"/>
      <c r="BC159" s="8"/>
      <c r="BD159" s="8"/>
    </row>
    <row r="160" spans="1:56" ht="35.1" hidden="1" customHeight="1" x14ac:dyDescent="0.45">
      <c r="A160" s="33" t="str">
        <f>+IFERROR(VLOOKUP(#REF!&amp;"-"&amp;ROW()-108,[2]ワークシート!$C$2:$BW$498,9,0),"")</f>
        <v/>
      </c>
      <c r="B160" s="34"/>
      <c r="C160" s="35" t="str">
        <f>+IFERROR(IF(VLOOKUP(#REF!&amp;"-"&amp;ROW()-108,[2]ワークシート!$C$2:$BW$498,10,0) = "","",VLOOKUP(#REF!&amp;"-"&amp;ROW()-108,[2]ワークシート!$C$2:$BW$498,10,0)),"")</f>
        <v/>
      </c>
      <c r="D160" s="34"/>
      <c r="E160" s="33" t="str">
        <f>+IFERROR(VLOOKUP(#REF!&amp;"-"&amp;ROW()-108,[2]ワークシート!$C$2:$BW$498,11,0),"")</f>
        <v/>
      </c>
      <c r="F160" s="34"/>
      <c r="G160" s="10" t="str">
        <f>+IFERROR(VLOOKUP(#REF!&amp;"-"&amp;ROW()-108,[2]ワークシート!$C$2:$BW$498,12,0),"")</f>
        <v/>
      </c>
      <c r="H16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0" s="37"/>
      <c r="J160" s="33" t="str">
        <f>+IFERROR(VLOOKUP(#REF!&amp;"-"&amp;ROW()-108,[2]ワークシート!$C$2:$BW$498,19,0),"")</f>
        <v/>
      </c>
      <c r="K160" s="35"/>
      <c r="L160" s="34"/>
      <c r="M160" s="38" t="str">
        <f>+IFERROR(VLOOKUP(#REF!&amp;"-"&amp;ROW()-108,[2]ワークシート!$C$2:$BW$498,24,0),"")</f>
        <v/>
      </c>
      <c r="N160" s="39"/>
      <c r="O160" s="40" t="str">
        <f>+IFERROR(VLOOKUP(#REF!&amp;"-"&amp;ROW()-108,[2]ワークシート!$C$2:$BW$498,25,0),"")</f>
        <v/>
      </c>
      <c r="P160" s="40"/>
      <c r="Q160" s="41" t="str">
        <f>+IFERROR(VLOOKUP(#REF!&amp;"-"&amp;ROW()-108,[2]ワークシート!$C$2:$BW$498,55,0),"")</f>
        <v/>
      </c>
      <c r="R160" s="41"/>
      <c r="S160" s="41"/>
      <c r="T160" s="40" t="str">
        <f>+IFERROR(VLOOKUP(#REF!&amp;"-"&amp;ROW()-108,[2]ワークシート!$C$2:$BW$498,60,0),"")</f>
        <v/>
      </c>
      <c r="U160" s="40"/>
      <c r="V160" s="40" t="str">
        <f>+IFERROR(VLOOKUP(#REF!&amp;"-"&amp;ROW()-108,[2]ワークシート!$C$2:$BW$498,61,0),"")</f>
        <v/>
      </c>
      <c r="W160" s="40"/>
      <c r="X160" s="40"/>
      <c r="Y160" s="31" t="str">
        <f t="shared" si="2"/>
        <v/>
      </c>
      <c r="Z160" s="31"/>
      <c r="AA160" s="32" t="str">
        <f>+IFERROR(IF(VLOOKUP(#REF!&amp;"-"&amp;ROW()-108,[2]ワークシート!$C$2:$BW$498,13,0)="","",VLOOKUP(#REF!&amp;"-"&amp;ROW()-108,[2]ワークシート!$C$2:$BW$498,13,0)),"")</f>
        <v/>
      </c>
      <c r="AB160" s="32"/>
      <c r="AC160" s="32" t="str">
        <f>+IFERROR(VLOOKUP(#REF!&amp;"-"&amp;ROW()-108,[2]ワークシート!$C$2:$BW$498,30,0),"")</f>
        <v/>
      </c>
      <c r="AD160" s="32"/>
      <c r="AE160" s="31" t="str">
        <f t="shared" si="3"/>
        <v/>
      </c>
      <c r="AF160" s="31"/>
      <c r="AG160" s="10"/>
      <c r="AH160" s="10"/>
      <c r="AI160" s="9" t="str">
        <f>+IFERROR(IF(VLOOKUP(#REF!&amp;"-"&amp;ROW()-108,[2]ワークシート!$C$2:$BW$498,31,0)="","",VLOOKUP(#REF!&amp;"-"&amp;ROW()-108,[2]ワークシート!$C$2:$BW$498,31,0)),"")</f>
        <v/>
      </c>
      <c r="AJ160" s="8"/>
      <c r="AK160" s="8"/>
      <c r="AL160" s="8"/>
      <c r="AM160" s="8"/>
      <c r="AN160" s="8"/>
      <c r="AO160" s="8"/>
      <c r="AP160" s="8"/>
      <c r="AQ160" s="8"/>
      <c r="AR160" s="8"/>
      <c r="AS160" s="8"/>
      <c r="AT160" s="8"/>
      <c r="AU160" s="8"/>
      <c r="AV160" s="8"/>
      <c r="AW160" s="8"/>
      <c r="AX160" s="8"/>
      <c r="AY160" s="8"/>
      <c r="AZ160" s="8"/>
      <c r="BA160" s="8"/>
      <c r="BB160" s="8"/>
      <c r="BC160" s="8"/>
      <c r="BD160" s="8"/>
    </row>
    <row r="161" spans="1:56" ht="35.1" hidden="1" customHeight="1" x14ac:dyDescent="0.45">
      <c r="A161" s="33" t="str">
        <f>+IFERROR(VLOOKUP(#REF!&amp;"-"&amp;ROW()-108,[2]ワークシート!$C$2:$BW$498,9,0),"")</f>
        <v/>
      </c>
      <c r="B161" s="34"/>
      <c r="C161" s="35" t="str">
        <f>+IFERROR(IF(VLOOKUP(#REF!&amp;"-"&amp;ROW()-108,[2]ワークシート!$C$2:$BW$498,10,0) = "","",VLOOKUP(#REF!&amp;"-"&amp;ROW()-108,[2]ワークシート!$C$2:$BW$498,10,0)),"")</f>
        <v/>
      </c>
      <c r="D161" s="34"/>
      <c r="E161" s="33" t="str">
        <f>+IFERROR(VLOOKUP(#REF!&amp;"-"&amp;ROW()-108,[2]ワークシート!$C$2:$BW$498,11,0),"")</f>
        <v/>
      </c>
      <c r="F161" s="34"/>
      <c r="G161" s="10" t="str">
        <f>+IFERROR(VLOOKUP(#REF!&amp;"-"&amp;ROW()-108,[2]ワークシート!$C$2:$BW$498,12,0),"")</f>
        <v/>
      </c>
      <c r="H16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1" s="37"/>
      <c r="J161" s="33" t="str">
        <f>+IFERROR(VLOOKUP(#REF!&amp;"-"&amp;ROW()-108,[2]ワークシート!$C$2:$BW$498,19,0),"")</f>
        <v/>
      </c>
      <c r="K161" s="35"/>
      <c r="L161" s="34"/>
      <c r="M161" s="38" t="str">
        <f>+IFERROR(VLOOKUP(#REF!&amp;"-"&amp;ROW()-108,[2]ワークシート!$C$2:$BW$498,24,0),"")</f>
        <v/>
      </c>
      <c r="N161" s="39"/>
      <c r="O161" s="40" t="str">
        <f>+IFERROR(VLOOKUP(#REF!&amp;"-"&amp;ROW()-108,[2]ワークシート!$C$2:$BW$498,25,0),"")</f>
        <v/>
      </c>
      <c r="P161" s="40"/>
      <c r="Q161" s="41" t="str">
        <f>+IFERROR(VLOOKUP(#REF!&amp;"-"&amp;ROW()-108,[2]ワークシート!$C$2:$BW$498,55,0),"")</f>
        <v/>
      </c>
      <c r="R161" s="41"/>
      <c r="S161" s="41"/>
      <c r="T161" s="40" t="str">
        <f>+IFERROR(VLOOKUP(#REF!&amp;"-"&amp;ROW()-108,[2]ワークシート!$C$2:$BW$498,60,0),"")</f>
        <v/>
      </c>
      <c r="U161" s="40"/>
      <c r="V161" s="40" t="str">
        <f>+IFERROR(VLOOKUP(#REF!&amp;"-"&amp;ROW()-108,[2]ワークシート!$C$2:$BW$498,61,0),"")</f>
        <v/>
      </c>
      <c r="W161" s="40"/>
      <c r="X161" s="40"/>
      <c r="Y161" s="31" t="str">
        <f t="shared" si="2"/>
        <v/>
      </c>
      <c r="Z161" s="31"/>
      <c r="AA161" s="32" t="str">
        <f>+IFERROR(IF(VLOOKUP(#REF!&amp;"-"&amp;ROW()-108,[2]ワークシート!$C$2:$BW$498,13,0)="","",VLOOKUP(#REF!&amp;"-"&amp;ROW()-108,[2]ワークシート!$C$2:$BW$498,13,0)),"")</f>
        <v/>
      </c>
      <c r="AB161" s="32"/>
      <c r="AC161" s="32" t="str">
        <f>+IFERROR(VLOOKUP(#REF!&amp;"-"&amp;ROW()-108,[2]ワークシート!$C$2:$BW$498,30,0),"")</f>
        <v/>
      </c>
      <c r="AD161" s="32"/>
      <c r="AE161" s="31" t="str">
        <f t="shared" si="3"/>
        <v/>
      </c>
      <c r="AF161" s="31"/>
      <c r="AG161" s="10"/>
      <c r="AH161" s="10"/>
      <c r="AI161" s="9" t="str">
        <f>+IFERROR(IF(VLOOKUP(#REF!&amp;"-"&amp;ROW()-108,[2]ワークシート!$C$2:$BW$498,31,0)="","",VLOOKUP(#REF!&amp;"-"&amp;ROW()-108,[2]ワークシート!$C$2:$BW$498,31,0)),"")</f>
        <v/>
      </c>
      <c r="AJ161" s="8"/>
      <c r="AK161" s="8"/>
      <c r="AL161" s="8"/>
      <c r="AM161" s="8"/>
      <c r="AN161" s="8"/>
      <c r="AO161" s="8"/>
      <c r="AP161" s="8"/>
      <c r="AQ161" s="8"/>
      <c r="AR161" s="8"/>
      <c r="AS161" s="8"/>
      <c r="AT161" s="8"/>
      <c r="AU161" s="8"/>
      <c r="AV161" s="8"/>
      <c r="AW161" s="8"/>
      <c r="AX161" s="8"/>
      <c r="AY161" s="8"/>
      <c r="AZ161" s="8"/>
      <c r="BA161" s="8"/>
      <c r="BB161" s="8"/>
      <c r="BC161" s="8"/>
      <c r="BD161" s="8"/>
    </row>
    <row r="162" spans="1:56" ht="35.1" hidden="1" customHeight="1" x14ac:dyDescent="0.45">
      <c r="A162" s="33" t="str">
        <f>+IFERROR(VLOOKUP(#REF!&amp;"-"&amp;ROW()-108,[2]ワークシート!$C$2:$BW$498,9,0),"")</f>
        <v/>
      </c>
      <c r="B162" s="34"/>
      <c r="C162" s="35" t="str">
        <f>+IFERROR(IF(VLOOKUP(#REF!&amp;"-"&amp;ROW()-108,[2]ワークシート!$C$2:$BW$498,10,0) = "","",VLOOKUP(#REF!&amp;"-"&amp;ROW()-108,[2]ワークシート!$C$2:$BW$498,10,0)),"")</f>
        <v/>
      </c>
      <c r="D162" s="34"/>
      <c r="E162" s="33" t="str">
        <f>+IFERROR(VLOOKUP(#REF!&amp;"-"&amp;ROW()-108,[2]ワークシート!$C$2:$BW$498,11,0),"")</f>
        <v/>
      </c>
      <c r="F162" s="34"/>
      <c r="G162" s="10" t="str">
        <f>+IFERROR(VLOOKUP(#REF!&amp;"-"&amp;ROW()-108,[2]ワークシート!$C$2:$BW$498,12,0),"")</f>
        <v/>
      </c>
      <c r="H16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2" s="37"/>
      <c r="J162" s="33" t="str">
        <f>+IFERROR(VLOOKUP(#REF!&amp;"-"&amp;ROW()-108,[2]ワークシート!$C$2:$BW$498,19,0),"")</f>
        <v/>
      </c>
      <c r="K162" s="35"/>
      <c r="L162" s="34"/>
      <c r="M162" s="38" t="str">
        <f>+IFERROR(VLOOKUP(#REF!&amp;"-"&amp;ROW()-108,[2]ワークシート!$C$2:$BW$498,24,0),"")</f>
        <v/>
      </c>
      <c r="N162" s="39"/>
      <c r="O162" s="40" t="str">
        <f>+IFERROR(VLOOKUP(#REF!&amp;"-"&amp;ROW()-108,[2]ワークシート!$C$2:$BW$498,25,0),"")</f>
        <v/>
      </c>
      <c r="P162" s="40"/>
      <c r="Q162" s="41" t="str">
        <f>+IFERROR(VLOOKUP(#REF!&amp;"-"&amp;ROW()-108,[2]ワークシート!$C$2:$BW$498,55,0),"")</f>
        <v/>
      </c>
      <c r="R162" s="41"/>
      <c r="S162" s="41"/>
      <c r="T162" s="40" t="str">
        <f>+IFERROR(VLOOKUP(#REF!&amp;"-"&amp;ROW()-108,[2]ワークシート!$C$2:$BW$498,60,0),"")</f>
        <v/>
      </c>
      <c r="U162" s="40"/>
      <c r="V162" s="40" t="str">
        <f>+IFERROR(VLOOKUP(#REF!&amp;"-"&amp;ROW()-108,[2]ワークシート!$C$2:$BW$498,61,0),"")</f>
        <v/>
      </c>
      <c r="W162" s="40"/>
      <c r="X162" s="40"/>
      <c r="Y162" s="31" t="str">
        <f t="shared" si="2"/>
        <v/>
      </c>
      <c r="Z162" s="31"/>
      <c r="AA162" s="32" t="str">
        <f>+IFERROR(IF(VLOOKUP(#REF!&amp;"-"&amp;ROW()-108,[2]ワークシート!$C$2:$BW$498,13,0)="","",VLOOKUP(#REF!&amp;"-"&amp;ROW()-108,[2]ワークシート!$C$2:$BW$498,13,0)),"")</f>
        <v/>
      </c>
      <c r="AB162" s="32"/>
      <c r="AC162" s="32" t="str">
        <f>+IFERROR(VLOOKUP(#REF!&amp;"-"&amp;ROW()-108,[2]ワークシート!$C$2:$BW$498,30,0),"")</f>
        <v/>
      </c>
      <c r="AD162" s="32"/>
      <c r="AE162" s="31" t="str">
        <f t="shared" si="3"/>
        <v/>
      </c>
      <c r="AF162" s="31"/>
      <c r="AG162" s="10"/>
      <c r="AH162" s="10"/>
      <c r="AI162" s="9" t="str">
        <f>+IFERROR(IF(VLOOKUP(#REF!&amp;"-"&amp;ROW()-108,[2]ワークシート!$C$2:$BW$498,31,0)="","",VLOOKUP(#REF!&amp;"-"&amp;ROW()-108,[2]ワークシート!$C$2:$BW$498,31,0)),"")</f>
        <v/>
      </c>
      <c r="AJ162" s="8"/>
      <c r="AK162" s="8"/>
      <c r="AL162" s="8"/>
      <c r="AM162" s="8"/>
      <c r="AN162" s="8"/>
      <c r="AO162" s="8"/>
      <c r="AP162" s="8"/>
      <c r="AQ162" s="8"/>
      <c r="AR162" s="8"/>
      <c r="AS162" s="8"/>
      <c r="AT162" s="8"/>
      <c r="AU162" s="8"/>
      <c r="AV162" s="8"/>
      <c r="AW162" s="8"/>
      <c r="AX162" s="8"/>
      <c r="AY162" s="8"/>
      <c r="AZ162" s="8"/>
      <c r="BA162" s="8"/>
      <c r="BB162" s="8"/>
      <c r="BC162" s="8"/>
      <c r="BD162" s="8"/>
    </row>
    <row r="163" spans="1:56" ht="35.1" hidden="1" customHeight="1" x14ac:dyDescent="0.45">
      <c r="A163" s="33" t="str">
        <f>+IFERROR(VLOOKUP(#REF!&amp;"-"&amp;ROW()-108,[2]ワークシート!$C$2:$BW$498,9,0),"")</f>
        <v/>
      </c>
      <c r="B163" s="34"/>
      <c r="C163" s="35" t="str">
        <f>+IFERROR(IF(VLOOKUP(#REF!&amp;"-"&amp;ROW()-108,[2]ワークシート!$C$2:$BW$498,10,0) = "","",VLOOKUP(#REF!&amp;"-"&amp;ROW()-108,[2]ワークシート!$C$2:$BW$498,10,0)),"")</f>
        <v/>
      </c>
      <c r="D163" s="34"/>
      <c r="E163" s="33" t="str">
        <f>+IFERROR(VLOOKUP(#REF!&amp;"-"&amp;ROW()-108,[2]ワークシート!$C$2:$BW$498,11,0),"")</f>
        <v/>
      </c>
      <c r="F163" s="34"/>
      <c r="G163" s="10" t="str">
        <f>+IFERROR(VLOOKUP(#REF!&amp;"-"&amp;ROW()-108,[2]ワークシート!$C$2:$BW$498,12,0),"")</f>
        <v/>
      </c>
      <c r="H16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3" s="37"/>
      <c r="J163" s="33" t="str">
        <f>+IFERROR(VLOOKUP(#REF!&amp;"-"&amp;ROW()-108,[2]ワークシート!$C$2:$BW$498,19,0),"")</f>
        <v/>
      </c>
      <c r="K163" s="35"/>
      <c r="L163" s="34"/>
      <c r="M163" s="38" t="str">
        <f>+IFERROR(VLOOKUP(#REF!&amp;"-"&amp;ROW()-108,[2]ワークシート!$C$2:$BW$498,24,0),"")</f>
        <v/>
      </c>
      <c r="N163" s="39"/>
      <c r="O163" s="40" t="str">
        <f>+IFERROR(VLOOKUP(#REF!&amp;"-"&amp;ROW()-108,[2]ワークシート!$C$2:$BW$498,25,0),"")</f>
        <v/>
      </c>
      <c r="P163" s="40"/>
      <c r="Q163" s="41" t="str">
        <f>+IFERROR(VLOOKUP(#REF!&amp;"-"&amp;ROW()-108,[2]ワークシート!$C$2:$BW$498,55,0),"")</f>
        <v/>
      </c>
      <c r="R163" s="41"/>
      <c r="S163" s="41"/>
      <c r="T163" s="40" t="str">
        <f>+IFERROR(VLOOKUP(#REF!&amp;"-"&amp;ROW()-108,[2]ワークシート!$C$2:$BW$498,60,0),"")</f>
        <v/>
      </c>
      <c r="U163" s="40"/>
      <c r="V163" s="40" t="str">
        <f>+IFERROR(VLOOKUP(#REF!&amp;"-"&amp;ROW()-108,[2]ワークシート!$C$2:$BW$498,61,0),"")</f>
        <v/>
      </c>
      <c r="W163" s="40"/>
      <c r="X163" s="40"/>
      <c r="Y163" s="31" t="str">
        <f t="shared" si="2"/>
        <v/>
      </c>
      <c r="Z163" s="31"/>
      <c r="AA163" s="32" t="str">
        <f>+IFERROR(IF(VLOOKUP(#REF!&amp;"-"&amp;ROW()-108,[2]ワークシート!$C$2:$BW$498,13,0)="","",VLOOKUP(#REF!&amp;"-"&amp;ROW()-108,[2]ワークシート!$C$2:$BW$498,13,0)),"")</f>
        <v/>
      </c>
      <c r="AB163" s="32"/>
      <c r="AC163" s="32" t="str">
        <f>+IFERROR(VLOOKUP(#REF!&amp;"-"&amp;ROW()-108,[2]ワークシート!$C$2:$BW$498,30,0),"")</f>
        <v/>
      </c>
      <c r="AD163" s="32"/>
      <c r="AE163" s="31" t="str">
        <f t="shared" si="3"/>
        <v/>
      </c>
      <c r="AF163" s="31"/>
      <c r="AG163" s="10"/>
      <c r="AH163" s="10"/>
      <c r="AI163" s="9" t="str">
        <f>+IFERROR(IF(VLOOKUP(#REF!&amp;"-"&amp;ROW()-108,[2]ワークシート!$C$2:$BW$498,31,0)="","",VLOOKUP(#REF!&amp;"-"&amp;ROW()-108,[2]ワークシート!$C$2:$BW$498,31,0)),"")</f>
        <v/>
      </c>
      <c r="AJ163" s="8"/>
      <c r="AK163" s="8"/>
      <c r="AL163" s="8"/>
      <c r="AM163" s="8"/>
      <c r="AN163" s="8"/>
      <c r="AO163" s="8"/>
      <c r="AP163" s="8"/>
      <c r="AQ163" s="8"/>
      <c r="AR163" s="8"/>
      <c r="AS163" s="8"/>
      <c r="AT163" s="8"/>
      <c r="AU163" s="8"/>
      <c r="AV163" s="8"/>
      <c r="AW163" s="8"/>
      <c r="AX163" s="8"/>
      <c r="AY163" s="8"/>
      <c r="AZ163" s="8"/>
      <c r="BA163" s="8"/>
      <c r="BB163" s="8"/>
      <c r="BC163" s="8"/>
      <c r="BD163" s="8"/>
    </row>
    <row r="164" spans="1:56" ht="35.1" hidden="1" customHeight="1" x14ac:dyDescent="0.45">
      <c r="A164" s="33" t="str">
        <f>+IFERROR(VLOOKUP(#REF!&amp;"-"&amp;ROW()-108,[2]ワークシート!$C$2:$BW$498,9,0),"")</f>
        <v/>
      </c>
      <c r="B164" s="34"/>
      <c r="C164" s="35" t="str">
        <f>+IFERROR(IF(VLOOKUP(#REF!&amp;"-"&amp;ROW()-108,[2]ワークシート!$C$2:$BW$498,10,0) = "","",VLOOKUP(#REF!&amp;"-"&amp;ROW()-108,[2]ワークシート!$C$2:$BW$498,10,0)),"")</f>
        <v/>
      </c>
      <c r="D164" s="34"/>
      <c r="E164" s="33" t="str">
        <f>+IFERROR(VLOOKUP(#REF!&amp;"-"&amp;ROW()-108,[2]ワークシート!$C$2:$BW$498,11,0),"")</f>
        <v/>
      </c>
      <c r="F164" s="34"/>
      <c r="G164" s="10" t="str">
        <f>+IFERROR(VLOOKUP(#REF!&amp;"-"&amp;ROW()-108,[2]ワークシート!$C$2:$BW$498,12,0),"")</f>
        <v/>
      </c>
      <c r="H16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4" s="37"/>
      <c r="J164" s="33" t="str">
        <f>+IFERROR(VLOOKUP(#REF!&amp;"-"&amp;ROW()-108,[2]ワークシート!$C$2:$BW$498,19,0),"")</f>
        <v/>
      </c>
      <c r="K164" s="35"/>
      <c r="L164" s="34"/>
      <c r="M164" s="38" t="str">
        <f>+IFERROR(VLOOKUP(#REF!&amp;"-"&amp;ROW()-108,[2]ワークシート!$C$2:$BW$498,24,0),"")</f>
        <v/>
      </c>
      <c r="N164" s="39"/>
      <c r="O164" s="40" t="str">
        <f>+IFERROR(VLOOKUP(#REF!&amp;"-"&amp;ROW()-108,[2]ワークシート!$C$2:$BW$498,25,0),"")</f>
        <v/>
      </c>
      <c r="P164" s="40"/>
      <c r="Q164" s="41" t="str">
        <f>+IFERROR(VLOOKUP(#REF!&amp;"-"&amp;ROW()-108,[2]ワークシート!$C$2:$BW$498,55,0),"")</f>
        <v/>
      </c>
      <c r="R164" s="41"/>
      <c r="S164" s="41"/>
      <c r="T164" s="40" t="str">
        <f>+IFERROR(VLOOKUP(#REF!&amp;"-"&amp;ROW()-108,[2]ワークシート!$C$2:$BW$498,60,0),"")</f>
        <v/>
      </c>
      <c r="U164" s="40"/>
      <c r="V164" s="40" t="str">
        <f>+IFERROR(VLOOKUP(#REF!&amp;"-"&amp;ROW()-108,[2]ワークシート!$C$2:$BW$498,61,0),"")</f>
        <v/>
      </c>
      <c r="W164" s="40"/>
      <c r="X164" s="40"/>
      <c r="Y164" s="31" t="str">
        <f t="shared" si="2"/>
        <v/>
      </c>
      <c r="Z164" s="31"/>
      <c r="AA164" s="32" t="str">
        <f>+IFERROR(IF(VLOOKUP(#REF!&amp;"-"&amp;ROW()-108,[2]ワークシート!$C$2:$BW$498,13,0)="","",VLOOKUP(#REF!&amp;"-"&amp;ROW()-108,[2]ワークシート!$C$2:$BW$498,13,0)),"")</f>
        <v/>
      </c>
      <c r="AB164" s="32"/>
      <c r="AC164" s="32" t="str">
        <f>+IFERROR(VLOOKUP(#REF!&amp;"-"&amp;ROW()-108,[2]ワークシート!$C$2:$BW$498,30,0),"")</f>
        <v/>
      </c>
      <c r="AD164" s="32"/>
      <c r="AE164" s="31" t="str">
        <f t="shared" si="3"/>
        <v/>
      </c>
      <c r="AF164" s="31"/>
      <c r="AG164" s="10"/>
      <c r="AH164" s="10"/>
      <c r="AI164" s="9" t="str">
        <f>+IFERROR(IF(VLOOKUP(#REF!&amp;"-"&amp;ROW()-108,[2]ワークシート!$C$2:$BW$498,31,0)="","",VLOOKUP(#REF!&amp;"-"&amp;ROW()-108,[2]ワークシート!$C$2:$BW$498,31,0)),"")</f>
        <v/>
      </c>
      <c r="AJ164" s="8"/>
      <c r="AK164" s="8"/>
      <c r="AL164" s="8"/>
      <c r="AM164" s="8"/>
      <c r="AN164" s="8"/>
      <c r="AO164" s="8"/>
      <c r="AP164" s="8"/>
      <c r="AQ164" s="8"/>
      <c r="AR164" s="8"/>
      <c r="AS164" s="8"/>
      <c r="AT164" s="8"/>
      <c r="AU164" s="8"/>
      <c r="AV164" s="8"/>
      <c r="AW164" s="8"/>
      <c r="AX164" s="8"/>
      <c r="AY164" s="8"/>
      <c r="AZ164" s="8"/>
      <c r="BA164" s="8"/>
      <c r="BB164" s="8"/>
      <c r="BC164" s="8"/>
      <c r="BD164" s="8"/>
    </row>
    <row r="165" spans="1:56" ht="35.1" hidden="1" customHeight="1" x14ac:dyDescent="0.45">
      <c r="A165" s="33" t="str">
        <f>+IFERROR(VLOOKUP(#REF!&amp;"-"&amp;ROW()-108,[2]ワークシート!$C$2:$BW$498,9,0),"")</f>
        <v/>
      </c>
      <c r="B165" s="34"/>
      <c r="C165" s="35" t="str">
        <f>+IFERROR(IF(VLOOKUP(#REF!&amp;"-"&amp;ROW()-108,[2]ワークシート!$C$2:$BW$498,10,0) = "","",VLOOKUP(#REF!&amp;"-"&amp;ROW()-108,[2]ワークシート!$C$2:$BW$498,10,0)),"")</f>
        <v/>
      </c>
      <c r="D165" s="34"/>
      <c r="E165" s="33" t="str">
        <f>+IFERROR(VLOOKUP(#REF!&amp;"-"&amp;ROW()-108,[2]ワークシート!$C$2:$BW$498,11,0),"")</f>
        <v/>
      </c>
      <c r="F165" s="34"/>
      <c r="G165" s="10" t="str">
        <f>+IFERROR(VLOOKUP(#REF!&amp;"-"&amp;ROW()-108,[2]ワークシート!$C$2:$BW$498,12,0),"")</f>
        <v/>
      </c>
      <c r="H16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5" s="37"/>
      <c r="J165" s="33" t="str">
        <f>+IFERROR(VLOOKUP(#REF!&amp;"-"&amp;ROW()-108,[2]ワークシート!$C$2:$BW$498,19,0),"")</f>
        <v/>
      </c>
      <c r="K165" s="35"/>
      <c r="L165" s="34"/>
      <c r="M165" s="38" t="str">
        <f>+IFERROR(VLOOKUP(#REF!&amp;"-"&amp;ROW()-108,[2]ワークシート!$C$2:$BW$498,24,0),"")</f>
        <v/>
      </c>
      <c r="N165" s="39"/>
      <c r="O165" s="40" t="str">
        <f>+IFERROR(VLOOKUP(#REF!&amp;"-"&amp;ROW()-108,[2]ワークシート!$C$2:$BW$498,25,0),"")</f>
        <v/>
      </c>
      <c r="P165" s="40"/>
      <c r="Q165" s="41" t="str">
        <f>+IFERROR(VLOOKUP(#REF!&amp;"-"&amp;ROW()-108,[2]ワークシート!$C$2:$BW$498,55,0),"")</f>
        <v/>
      </c>
      <c r="R165" s="41"/>
      <c r="S165" s="41"/>
      <c r="T165" s="40" t="str">
        <f>+IFERROR(VLOOKUP(#REF!&amp;"-"&amp;ROW()-108,[2]ワークシート!$C$2:$BW$498,60,0),"")</f>
        <v/>
      </c>
      <c r="U165" s="40"/>
      <c r="V165" s="40" t="str">
        <f>+IFERROR(VLOOKUP(#REF!&amp;"-"&amp;ROW()-108,[2]ワークシート!$C$2:$BW$498,61,0),"")</f>
        <v/>
      </c>
      <c r="W165" s="40"/>
      <c r="X165" s="40"/>
      <c r="Y165" s="31" t="str">
        <f t="shared" si="2"/>
        <v/>
      </c>
      <c r="Z165" s="31"/>
      <c r="AA165" s="32" t="str">
        <f>+IFERROR(IF(VLOOKUP(#REF!&amp;"-"&amp;ROW()-108,[2]ワークシート!$C$2:$BW$498,13,0)="","",VLOOKUP(#REF!&amp;"-"&amp;ROW()-108,[2]ワークシート!$C$2:$BW$498,13,0)),"")</f>
        <v/>
      </c>
      <c r="AB165" s="32"/>
      <c r="AC165" s="32" t="str">
        <f>+IFERROR(VLOOKUP(#REF!&amp;"-"&amp;ROW()-108,[2]ワークシート!$C$2:$BW$498,30,0),"")</f>
        <v/>
      </c>
      <c r="AD165" s="32"/>
      <c r="AE165" s="31" t="str">
        <f t="shared" si="3"/>
        <v/>
      </c>
      <c r="AF165" s="31"/>
      <c r="AG165" s="10"/>
      <c r="AH165" s="10"/>
      <c r="AI165" s="9" t="str">
        <f>+IFERROR(IF(VLOOKUP(#REF!&amp;"-"&amp;ROW()-108,[2]ワークシート!$C$2:$BW$498,31,0)="","",VLOOKUP(#REF!&amp;"-"&amp;ROW()-108,[2]ワークシート!$C$2:$BW$498,31,0)),"")</f>
        <v/>
      </c>
      <c r="AJ165" s="8"/>
      <c r="AK165" s="8"/>
      <c r="AL165" s="8"/>
      <c r="AM165" s="8"/>
      <c r="AN165" s="8"/>
      <c r="AO165" s="8"/>
      <c r="AP165" s="8"/>
      <c r="AQ165" s="8"/>
      <c r="AR165" s="8"/>
      <c r="AS165" s="8"/>
      <c r="AT165" s="8"/>
      <c r="AU165" s="8"/>
      <c r="AV165" s="8"/>
      <c r="AW165" s="8"/>
      <c r="AX165" s="8"/>
      <c r="AY165" s="8"/>
      <c r="AZ165" s="8"/>
      <c r="BA165" s="8"/>
      <c r="BB165" s="8"/>
      <c r="BC165" s="8"/>
      <c r="BD165" s="8"/>
    </row>
    <row r="166" spans="1:56" ht="35.1" hidden="1" customHeight="1" x14ac:dyDescent="0.45">
      <c r="A166" s="33" t="str">
        <f>+IFERROR(VLOOKUP(#REF!&amp;"-"&amp;ROW()-108,[2]ワークシート!$C$2:$BW$498,9,0),"")</f>
        <v/>
      </c>
      <c r="B166" s="34"/>
      <c r="C166" s="35" t="str">
        <f>+IFERROR(IF(VLOOKUP(#REF!&amp;"-"&amp;ROW()-108,[2]ワークシート!$C$2:$BW$498,10,0) = "","",VLOOKUP(#REF!&amp;"-"&amp;ROW()-108,[2]ワークシート!$C$2:$BW$498,10,0)),"")</f>
        <v/>
      </c>
      <c r="D166" s="34"/>
      <c r="E166" s="33" t="str">
        <f>+IFERROR(VLOOKUP(#REF!&amp;"-"&amp;ROW()-108,[2]ワークシート!$C$2:$BW$498,11,0),"")</f>
        <v/>
      </c>
      <c r="F166" s="34"/>
      <c r="G166" s="10" t="str">
        <f>+IFERROR(VLOOKUP(#REF!&amp;"-"&amp;ROW()-108,[2]ワークシート!$C$2:$BW$498,12,0),"")</f>
        <v/>
      </c>
      <c r="H16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6" s="37"/>
      <c r="J166" s="33" t="str">
        <f>+IFERROR(VLOOKUP(#REF!&amp;"-"&amp;ROW()-108,[2]ワークシート!$C$2:$BW$498,19,0),"")</f>
        <v/>
      </c>
      <c r="K166" s="35"/>
      <c r="L166" s="34"/>
      <c r="M166" s="38" t="str">
        <f>+IFERROR(VLOOKUP(#REF!&amp;"-"&amp;ROW()-108,[2]ワークシート!$C$2:$BW$498,24,0),"")</f>
        <v/>
      </c>
      <c r="N166" s="39"/>
      <c r="O166" s="40" t="str">
        <f>+IFERROR(VLOOKUP(#REF!&amp;"-"&amp;ROW()-108,[2]ワークシート!$C$2:$BW$498,25,0),"")</f>
        <v/>
      </c>
      <c r="P166" s="40"/>
      <c r="Q166" s="41" t="str">
        <f>+IFERROR(VLOOKUP(#REF!&amp;"-"&amp;ROW()-108,[2]ワークシート!$C$2:$BW$498,55,0),"")</f>
        <v/>
      </c>
      <c r="R166" s="41"/>
      <c r="S166" s="41"/>
      <c r="T166" s="40" t="str">
        <f>+IFERROR(VLOOKUP(#REF!&amp;"-"&amp;ROW()-108,[2]ワークシート!$C$2:$BW$498,60,0),"")</f>
        <v/>
      </c>
      <c r="U166" s="40"/>
      <c r="V166" s="40" t="str">
        <f>+IFERROR(VLOOKUP(#REF!&amp;"-"&amp;ROW()-108,[2]ワークシート!$C$2:$BW$498,61,0),"")</f>
        <v/>
      </c>
      <c r="W166" s="40"/>
      <c r="X166" s="40"/>
      <c r="Y166" s="31" t="str">
        <f t="shared" si="2"/>
        <v/>
      </c>
      <c r="Z166" s="31"/>
      <c r="AA166" s="32" t="str">
        <f>+IFERROR(IF(VLOOKUP(#REF!&amp;"-"&amp;ROW()-108,[2]ワークシート!$C$2:$BW$498,13,0)="","",VLOOKUP(#REF!&amp;"-"&amp;ROW()-108,[2]ワークシート!$C$2:$BW$498,13,0)),"")</f>
        <v/>
      </c>
      <c r="AB166" s="32"/>
      <c r="AC166" s="32" t="str">
        <f>+IFERROR(VLOOKUP(#REF!&amp;"-"&amp;ROW()-108,[2]ワークシート!$C$2:$BW$498,30,0),"")</f>
        <v/>
      </c>
      <c r="AD166" s="32"/>
      <c r="AE166" s="31" t="str">
        <f t="shared" si="3"/>
        <v/>
      </c>
      <c r="AF166" s="31"/>
      <c r="AG166" s="10"/>
      <c r="AH166" s="10"/>
      <c r="AI166" s="9" t="str">
        <f>+IFERROR(IF(VLOOKUP(#REF!&amp;"-"&amp;ROW()-108,[2]ワークシート!$C$2:$BW$498,31,0)="","",VLOOKUP(#REF!&amp;"-"&amp;ROW()-108,[2]ワークシート!$C$2:$BW$498,31,0)),"")</f>
        <v/>
      </c>
      <c r="AJ166" s="8"/>
      <c r="AK166" s="8"/>
      <c r="AL166" s="8"/>
      <c r="AM166" s="8"/>
      <c r="AN166" s="8"/>
      <c r="AO166" s="8"/>
      <c r="AP166" s="8"/>
      <c r="AQ166" s="8"/>
      <c r="AR166" s="8"/>
      <c r="AS166" s="8"/>
      <c r="AT166" s="8"/>
      <c r="AU166" s="8"/>
      <c r="AV166" s="8"/>
      <c r="AW166" s="8"/>
      <c r="AX166" s="8"/>
      <c r="AY166" s="8"/>
      <c r="AZ166" s="8"/>
      <c r="BA166" s="8"/>
      <c r="BB166" s="8"/>
      <c r="BC166" s="8"/>
      <c r="BD166" s="8"/>
    </row>
    <row r="167" spans="1:56" ht="35.1" hidden="1" customHeight="1" x14ac:dyDescent="0.45">
      <c r="A167" s="33" t="str">
        <f>+IFERROR(VLOOKUP(#REF!&amp;"-"&amp;ROW()-108,[2]ワークシート!$C$2:$BW$498,9,0),"")</f>
        <v/>
      </c>
      <c r="B167" s="34"/>
      <c r="C167" s="35" t="str">
        <f>+IFERROR(IF(VLOOKUP(#REF!&amp;"-"&amp;ROW()-108,[2]ワークシート!$C$2:$BW$498,10,0) = "","",VLOOKUP(#REF!&amp;"-"&amp;ROW()-108,[2]ワークシート!$C$2:$BW$498,10,0)),"")</f>
        <v/>
      </c>
      <c r="D167" s="34"/>
      <c r="E167" s="33" t="str">
        <f>+IFERROR(VLOOKUP(#REF!&amp;"-"&amp;ROW()-108,[2]ワークシート!$C$2:$BW$498,11,0),"")</f>
        <v/>
      </c>
      <c r="F167" s="34"/>
      <c r="G167" s="10" t="str">
        <f>+IFERROR(VLOOKUP(#REF!&amp;"-"&amp;ROW()-108,[2]ワークシート!$C$2:$BW$498,12,0),"")</f>
        <v/>
      </c>
      <c r="H16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7" s="37"/>
      <c r="J167" s="33" t="str">
        <f>+IFERROR(VLOOKUP(#REF!&amp;"-"&amp;ROW()-108,[2]ワークシート!$C$2:$BW$498,19,0),"")</f>
        <v/>
      </c>
      <c r="K167" s="35"/>
      <c r="L167" s="34"/>
      <c r="M167" s="38" t="str">
        <f>+IFERROR(VLOOKUP(#REF!&amp;"-"&amp;ROW()-108,[2]ワークシート!$C$2:$BW$498,24,0),"")</f>
        <v/>
      </c>
      <c r="N167" s="39"/>
      <c r="O167" s="40" t="str">
        <f>+IFERROR(VLOOKUP(#REF!&amp;"-"&amp;ROW()-108,[2]ワークシート!$C$2:$BW$498,25,0),"")</f>
        <v/>
      </c>
      <c r="P167" s="40"/>
      <c r="Q167" s="41" t="str">
        <f>+IFERROR(VLOOKUP(#REF!&amp;"-"&amp;ROW()-108,[2]ワークシート!$C$2:$BW$498,55,0),"")</f>
        <v/>
      </c>
      <c r="R167" s="41"/>
      <c r="S167" s="41"/>
      <c r="T167" s="40" t="str">
        <f>+IFERROR(VLOOKUP(#REF!&amp;"-"&amp;ROW()-108,[2]ワークシート!$C$2:$BW$498,60,0),"")</f>
        <v/>
      </c>
      <c r="U167" s="40"/>
      <c r="V167" s="40" t="str">
        <f>+IFERROR(VLOOKUP(#REF!&amp;"-"&amp;ROW()-108,[2]ワークシート!$C$2:$BW$498,61,0),"")</f>
        <v/>
      </c>
      <c r="W167" s="40"/>
      <c r="X167" s="40"/>
      <c r="Y167" s="31" t="str">
        <f t="shared" si="2"/>
        <v/>
      </c>
      <c r="Z167" s="31"/>
      <c r="AA167" s="32" t="str">
        <f>+IFERROR(IF(VLOOKUP(#REF!&amp;"-"&amp;ROW()-108,[2]ワークシート!$C$2:$BW$498,13,0)="","",VLOOKUP(#REF!&amp;"-"&amp;ROW()-108,[2]ワークシート!$C$2:$BW$498,13,0)),"")</f>
        <v/>
      </c>
      <c r="AB167" s="32"/>
      <c r="AC167" s="32" t="str">
        <f>+IFERROR(VLOOKUP(#REF!&amp;"-"&amp;ROW()-108,[2]ワークシート!$C$2:$BW$498,30,0),"")</f>
        <v/>
      </c>
      <c r="AD167" s="32"/>
      <c r="AE167" s="31" t="str">
        <f t="shared" si="3"/>
        <v/>
      </c>
      <c r="AF167" s="31"/>
      <c r="AG167" s="10"/>
      <c r="AH167" s="10"/>
      <c r="AI167" s="9" t="str">
        <f>+IFERROR(IF(VLOOKUP(#REF!&amp;"-"&amp;ROW()-108,[2]ワークシート!$C$2:$BW$498,31,0)="","",VLOOKUP(#REF!&amp;"-"&amp;ROW()-108,[2]ワークシート!$C$2:$BW$498,31,0)),"")</f>
        <v/>
      </c>
      <c r="AJ167" s="8"/>
      <c r="AK167" s="8"/>
      <c r="AL167" s="8"/>
      <c r="AM167" s="8"/>
      <c r="AN167" s="8"/>
      <c r="AO167" s="8"/>
      <c r="AP167" s="8"/>
      <c r="AQ167" s="8"/>
      <c r="AR167" s="8"/>
      <c r="AS167" s="8"/>
      <c r="AT167" s="8"/>
      <c r="AU167" s="8"/>
      <c r="AV167" s="8"/>
      <c r="AW167" s="8"/>
      <c r="AX167" s="8"/>
      <c r="AY167" s="8"/>
      <c r="AZ167" s="8"/>
      <c r="BA167" s="8"/>
      <c r="BB167" s="8"/>
      <c r="BC167" s="8"/>
      <c r="BD167" s="8"/>
    </row>
    <row r="168" spans="1:56" ht="35.1" hidden="1" customHeight="1" x14ac:dyDescent="0.45">
      <c r="A168" s="33" t="str">
        <f>+IFERROR(VLOOKUP(#REF!&amp;"-"&amp;ROW()-108,[2]ワークシート!$C$2:$BW$498,9,0),"")</f>
        <v/>
      </c>
      <c r="B168" s="34"/>
      <c r="C168" s="35" t="str">
        <f>+IFERROR(IF(VLOOKUP(#REF!&amp;"-"&amp;ROW()-108,[2]ワークシート!$C$2:$BW$498,10,0) = "","",VLOOKUP(#REF!&amp;"-"&amp;ROW()-108,[2]ワークシート!$C$2:$BW$498,10,0)),"")</f>
        <v/>
      </c>
      <c r="D168" s="34"/>
      <c r="E168" s="33" t="str">
        <f>+IFERROR(VLOOKUP(#REF!&amp;"-"&amp;ROW()-108,[2]ワークシート!$C$2:$BW$498,11,0),"")</f>
        <v/>
      </c>
      <c r="F168" s="34"/>
      <c r="G168" s="10" t="str">
        <f>+IFERROR(VLOOKUP(#REF!&amp;"-"&amp;ROW()-108,[2]ワークシート!$C$2:$BW$498,12,0),"")</f>
        <v/>
      </c>
      <c r="H16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8" s="37"/>
      <c r="J168" s="33" t="str">
        <f>+IFERROR(VLOOKUP(#REF!&amp;"-"&amp;ROW()-108,[2]ワークシート!$C$2:$BW$498,19,0),"")</f>
        <v/>
      </c>
      <c r="K168" s="35"/>
      <c r="L168" s="34"/>
      <c r="M168" s="38" t="str">
        <f>+IFERROR(VLOOKUP(#REF!&amp;"-"&amp;ROW()-108,[2]ワークシート!$C$2:$BW$498,24,0),"")</f>
        <v/>
      </c>
      <c r="N168" s="39"/>
      <c r="O168" s="40" t="str">
        <f>+IFERROR(VLOOKUP(#REF!&amp;"-"&amp;ROW()-108,[2]ワークシート!$C$2:$BW$498,25,0),"")</f>
        <v/>
      </c>
      <c r="P168" s="40"/>
      <c r="Q168" s="41" t="str">
        <f>+IFERROR(VLOOKUP(#REF!&amp;"-"&amp;ROW()-108,[2]ワークシート!$C$2:$BW$498,55,0),"")</f>
        <v/>
      </c>
      <c r="R168" s="41"/>
      <c r="S168" s="41"/>
      <c r="T168" s="40" t="str">
        <f>+IFERROR(VLOOKUP(#REF!&amp;"-"&amp;ROW()-108,[2]ワークシート!$C$2:$BW$498,60,0),"")</f>
        <v/>
      </c>
      <c r="U168" s="40"/>
      <c r="V168" s="40" t="str">
        <f>+IFERROR(VLOOKUP(#REF!&amp;"-"&amp;ROW()-108,[2]ワークシート!$C$2:$BW$498,61,0),"")</f>
        <v/>
      </c>
      <c r="W168" s="40"/>
      <c r="X168" s="40"/>
      <c r="Y168" s="31" t="str">
        <f t="shared" si="2"/>
        <v/>
      </c>
      <c r="Z168" s="31"/>
      <c r="AA168" s="32" t="str">
        <f>+IFERROR(IF(VLOOKUP(#REF!&amp;"-"&amp;ROW()-108,[2]ワークシート!$C$2:$BW$498,13,0)="","",VLOOKUP(#REF!&amp;"-"&amp;ROW()-108,[2]ワークシート!$C$2:$BW$498,13,0)),"")</f>
        <v/>
      </c>
      <c r="AB168" s="32"/>
      <c r="AC168" s="32" t="str">
        <f>+IFERROR(VLOOKUP(#REF!&amp;"-"&amp;ROW()-108,[2]ワークシート!$C$2:$BW$498,30,0),"")</f>
        <v/>
      </c>
      <c r="AD168" s="32"/>
      <c r="AE168" s="31" t="str">
        <f t="shared" si="3"/>
        <v/>
      </c>
      <c r="AF168" s="31"/>
      <c r="AG168" s="10"/>
      <c r="AH168" s="10"/>
      <c r="AI168" s="9" t="str">
        <f>+IFERROR(IF(VLOOKUP(#REF!&amp;"-"&amp;ROW()-108,[2]ワークシート!$C$2:$BW$498,31,0)="","",VLOOKUP(#REF!&amp;"-"&amp;ROW()-108,[2]ワークシート!$C$2:$BW$498,31,0)),"")</f>
        <v/>
      </c>
      <c r="AJ168" s="8"/>
      <c r="AK168" s="8"/>
      <c r="AL168" s="8"/>
      <c r="AM168" s="8"/>
      <c r="AN168" s="8"/>
      <c r="AO168" s="8"/>
      <c r="AP168" s="8"/>
      <c r="AQ168" s="8"/>
      <c r="AR168" s="8"/>
      <c r="AS168" s="8"/>
      <c r="AT168" s="8"/>
      <c r="AU168" s="8"/>
      <c r="AV168" s="8"/>
      <c r="AW168" s="8"/>
      <c r="AX168" s="8"/>
      <c r="AY168" s="8"/>
      <c r="AZ168" s="8"/>
      <c r="BA168" s="8"/>
      <c r="BB168" s="8"/>
      <c r="BC168" s="8"/>
      <c r="BD168" s="8"/>
    </row>
    <row r="169" spans="1:56" ht="35.1" hidden="1" customHeight="1" x14ac:dyDescent="0.45">
      <c r="A169" s="33" t="str">
        <f>+IFERROR(VLOOKUP(#REF!&amp;"-"&amp;ROW()-108,[2]ワークシート!$C$2:$BW$498,9,0),"")</f>
        <v/>
      </c>
      <c r="B169" s="34"/>
      <c r="C169" s="35" t="str">
        <f>+IFERROR(IF(VLOOKUP(#REF!&amp;"-"&amp;ROW()-108,[2]ワークシート!$C$2:$BW$498,10,0) = "","",VLOOKUP(#REF!&amp;"-"&amp;ROW()-108,[2]ワークシート!$C$2:$BW$498,10,0)),"")</f>
        <v/>
      </c>
      <c r="D169" s="34"/>
      <c r="E169" s="33" t="str">
        <f>+IFERROR(VLOOKUP(#REF!&amp;"-"&amp;ROW()-108,[2]ワークシート!$C$2:$BW$498,11,0),"")</f>
        <v/>
      </c>
      <c r="F169" s="34"/>
      <c r="G169" s="10" t="str">
        <f>+IFERROR(VLOOKUP(#REF!&amp;"-"&amp;ROW()-108,[2]ワークシート!$C$2:$BW$498,12,0),"")</f>
        <v/>
      </c>
      <c r="H16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69" s="37"/>
      <c r="J169" s="33" t="str">
        <f>+IFERROR(VLOOKUP(#REF!&amp;"-"&amp;ROW()-108,[2]ワークシート!$C$2:$BW$498,19,0),"")</f>
        <v/>
      </c>
      <c r="K169" s="35"/>
      <c r="L169" s="34"/>
      <c r="M169" s="38" t="str">
        <f>+IFERROR(VLOOKUP(#REF!&amp;"-"&amp;ROW()-108,[2]ワークシート!$C$2:$BW$498,24,0),"")</f>
        <v/>
      </c>
      <c r="N169" s="39"/>
      <c r="O169" s="40" t="str">
        <f>+IFERROR(VLOOKUP(#REF!&amp;"-"&amp;ROW()-108,[2]ワークシート!$C$2:$BW$498,25,0),"")</f>
        <v/>
      </c>
      <c r="P169" s="40"/>
      <c r="Q169" s="41" t="str">
        <f>+IFERROR(VLOOKUP(#REF!&amp;"-"&amp;ROW()-108,[2]ワークシート!$C$2:$BW$498,55,0),"")</f>
        <v/>
      </c>
      <c r="R169" s="41"/>
      <c r="S169" s="41"/>
      <c r="T169" s="40" t="str">
        <f>+IFERROR(VLOOKUP(#REF!&amp;"-"&amp;ROW()-108,[2]ワークシート!$C$2:$BW$498,60,0),"")</f>
        <v/>
      </c>
      <c r="U169" s="40"/>
      <c r="V169" s="40" t="str">
        <f>+IFERROR(VLOOKUP(#REF!&amp;"-"&amp;ROW()-108,[2]ワークシート!$C$2:$BW$498,61,0),"")</f>
        <v/>
      </c>
      <c r="W169" s="40"/>
      <c r="X169" s="40"/>
      <c r="Y169" s="31" t="str">
        <f t="shared" si="2"/>
        <v/>
      </c>
      <c r="Z169" s="31"/>
      <c r="AA169" s="32" t="str">
        <f>+IFERROR(IF(VLOOKUP(#REF!&amp;"-"&amp;ROW()-108,[2]ワークシート!$C$2:$BW$498,13,0)="","",VLOOKUP(#REF!&amp;"-"&amp;ROW()-108,[2]ワークシート!$C$2:$BW$498,13,0)),"")</f>
        <v/>
      </c>
      <c r="AB169" s="32"/>
      <c r="AC169" s="32" t="str">
        <f>+IFERROR(VLOOKUP(#REF!&amp;"-"&amp;ROW()-108,[2]ワークシート!$C$2:$BW$498,30,0),"")</f>
        <v/>
      </c>
      <c r="AD169" s="32"/>
      <c r="AE169" s="31" t="str">
        <f t="shared" si="3"/>
        <v/>
      </c>
      <c r="AF169" s="31"/>
      <c r="AG169" s="10"/>
      <c r="AH169" s="10"/>
      <c r="AI169" s="9" t="str">
        <f>+IFERROR(IF(VLOOKUP(#REF!&amp;"-"&amp;ROW()-108,[2]ワークシート!$C$2:$BW$498,31,0)="","",VLOOKUP(#REF!&amp;"-"&amp;ROW()-108,[2]ワークシート!$C$2:$BW$498,31,0)),"")</f>
        <v/>
      </c>
      <c r="AJ169" s="8"/>
      <c r="AK169" s="8"/>
      <c r="AL169" s="8"/>
      <c r="AM169" s="8"/>
      <c r="AN169" s="8"/>
      <c r="AO169" s="8"/>
      <c r="AP169" s="8"/>
      <c r="AQ169" s="8"/>
      <c r="AR169" s="8"/>
      <c r="AS169" s="8"/>
      <c r="AT169" s="8"/>
      <c r="AU169" s="8"/>
      <c r="AV169" s="8"/>
      <c r="AW169" s="8"/>
      <c r="AX169" s="8"/>
      <c r="AY169" s="8"/>
      <c r="AZ169" s="8"/>
      <c r="BA169" s="8"/>
      <c r="BB169" s="8"/>
      <c r="BC169" s="8"/>
      <c r="BD169" s="8"/>
    </row>
    <row r="170" spans="1:56" ht="35.1" hidden="1" customHeight="1" x14ac:dyDescent="0.45">
      <c r="A170" s="33" t="str">
        <f>+IFERROR(VLOOKUP(#REF!&amp;"-"&amp;ROW()-108,[2]ワークシート!$C$2:$BW$498,9,0),"")</f>
        <v/>
      </c>
      <c r="B170" s="34"/>
      <c r="C170" s="35" t="str">
        <f>+IFERROR(IF(VLOOKUP(#REF!&amp;"-"&amp;ROW()-108,[2]ワークシート!$C$2:$BW$498,10,0) = "","",VLOOKUP(#REF!&amp;"-"&amp;ROW()-108,[2]ワークシート!$C$2:$BW$498,10,0)),"")</f>
        <v/>
      </c>
      <c r="D170" s="34"/>
      <c r="E170" s="33" t="str">
        <f>+IFERROR(VLOOKUP(#REF!&amp;"-"&amp;ROW()-108,[2]ワークシート!$C$2:$BW$498,11,0),"")</f>
        <v/>
      </c>
      <c r="F170" s="34"/>
      <c r="G170" s="10" t="str">
        <f>+IFERROR(VLOOKUP(#REF!&amp;"-"&amp;ROW()-108,[2]ワークシート!$C$2:$BW$498,12,0),"")</f>
        <v/>
      </c>
      <c r="H17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0" s="37"/>
      <c r="J170" s="33" t="str">
        <f>+IFERROR(VLOOKUP(#REF!&amp;"-"&amp;ROW()-108,[2]ワークシート!$C$2:$BW$498,19,0),"")</f>
        <v/>
      </c>
      <c r="K170" s="35"/>
      <c r="L170" s="34"/>
      <c r="M170" s="38" t="str">
        <f>+IFERROR(VLOOKUP(#REF!&amp;"-"&amp;ROW()-108,[2]ワークシート!$C$2:$BW$498,24,0),"")</f>
        <v/>
      </c>
      <c r="N170" s="39"/>
      <c r="O170" s="40" t="str">
        <f>+IFERROR(VLOOKUP(#REF!&amp;"-"&amp;ROW()-108,[2]ワークシート!$C$2:$BW$498,25,0),"")</f>
        <v/>
      </c>
      <c r="P170" s="40"/>
      <c r="Q170" s="41" t="str">
        <f>+IFERROR(VLOOKUP(#REF!&amp;"-"&amp;ROW()-108,[2]ワークシート!$C$2:$BW$498,55,0),"")</f>
        <v/>
      </c>
      <c r="R170" s="41"/>
      <c r="S170" s="41"/>
      <c r="T170" s="40" t="str">
        <f>+IFERROR(VLOOKUP(#REF!&amp;"-"&amp;ROW()-108,[2]ワークシート!$C$2:$BW$498,60,0),"")</f>
        <v/>
      </c>
      <c r="U170" s="40"/>
      <c r="V170" s="40" t="str">
        <f>+IFERROR(VLOOKUP(#REF!&amp;"-"&amp;ROW()-108,[2]ワークシート!$C$2:$BW$498,61,0),"")</f>
        <v/>
      </c>
      <c r="W170" s="40"/>
      <c r="X170" s="40"/>
      <c r="Y170" s="31" t="str">
        <f t="shared" si="2"/>
        <v/>
      </c>
      <c r="Z170" s="31"/>
      <c r="AA170" s="32" t="str">
        <f>+IFERROR(IF(VLOOKUP(#REF!&amp;"-"&amp;ROW()-108,[2]ワークシート!$C$2:$BW$498,13,0)="","",VLOOKUP(#REF!&amp;"-"&amp;ROW()-108,[2]ワークシート!$C$2:$BW$498,13,0)),"")</f>
        <v/>
      </c>
      <c r="AB170" s="32"/>
      <c r="AC170" s="32" t="str">
        <f>+IFERROR(VLOOKUP(#REF!&amp;"-"&amp;ROW()-108,[2]ワークシート!$C$2:$BW$498,30,0),"")</f>
        <v/>
      </c>
      <c r="AD170" s="32"/>
      <c r="AE170" s="31" t="str">
        <f t="shared" si="3"/>
        <v/>
      </c>
      <c r="AF170" s="31"/>
      <c r="AG170" s="10"/>
      <c r="AH170" s="10"/>
      <c r="AI170" s="9" t="str">
        <f>+IFERROR(IF(VLOOKUP(#REF!&amp;"-"&amp;ROW()-108,[2]ワークシート!$C$2:$BW$498,31,0)="","",VLOOKUP(#REF!&amp;"-"&amp;ROW()-108,[2]ワークシート!$C$2:$BW$498,31,0)),"")</f>
        <v/>
      </c>
      <c r="AJ170" s="8"/>
      <c r="AK170" s="8"/>
      <c r="AL170" s="8"/>
      <c r="AM170" s="8"/>
      <c r="AN170" s="8"/>
      <c r="AO170" s="8"/>
      <c r="AP170" s="8"/>
      <c r="AQ170" s="8"/>
      <c r="AR170" s="8"/>
      <c r="AS170" s="8"/>
      <c r="AT170" s="8"/>
      <c r="AU170" s="8"/>
      <c r="AV170" s="8"/>
      <c r="AW170" s="8"/>
      <c r="AX170" s="8"/>
      <c r="AY170" s="8"/>
      <c r="AZ170" s="8"/>
      <c r="BA170" s="8"/>
      <c r="BB170" s="8"/>
      <c r="BC170" s="8"/>
      <c r="BD170" s="8"/>
    </row>
    <row r="171" spans="1:56" ht="35.1" hidden="1" customHeight="1" x14ac:dyDescent="0.45">
      <c r="A171" s="33" t="str">
        <f>+IFERROR(VLOOKUP(#REF!&amp;"-"&amp;ROW()-108,[2]ワークシート!$C$2:$BW$498,9,0),"")</f>
        <v/>
      </c>
      <c r="B171" s="34"/>
      <c r="C171" s="35" t="str">
        <f>+IFERROR(IF(VLOOKUP(#REF!&amp;"-"&amp;ROW()-108,[2]ワークシート!$C$2:$BW$498,10,0) = "","",VLOOKUP(#REF!&amp;"-"&amp;ROW()-108,[2]ワークシート!$C$2:$BW$498,10,0)),"")</f>
        <v/>
      </c>
      <c r="D171" s="34"/>
      <c r="E171" s="33" t="str">
        <f>+IFERROR(VLOOKUP(#REF!&amp;"-"&amp;ROW()-108,[2]ワークシート!$C$2:$BW$498,11,0),"")</f>
        <v/>
      </c>
      <c r="F171" s="34"/>
      <c r="G171" s="10" t="str">
        <f>+IFERROR(VLOOKUP(#REF!&amp;"-"&amp;ROW()-108,[2]ワークシート!$C$2:$BW$498,12,0),"")</f>
        <v/>
      </c>
      <c r="H17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1" s="37"/>
      <c r="J171" s="33" t="str">
        <f>+IFERROR(VLOOKUP(#REF!&amp;"-"&amp;ROW()-108,[2]ワークシート!$C$2:$BW$498,19,0),"")</f>
        <v/>
      </c>
      <c r="K171" s="35"/>
      <c r="L171" s="34"/>
      <c r="M171" s="38" t="str">
        <f>+IFERROR(VLOOKUP(#REF!&amp;"-"&amp;ROW()-108,[2]ワークシート!$C$2:$BW$498,24,0),"")</f>
        <v/>
      </c>
      <c r="N171" s="39"/>
      <c r="O171" s="40" t="str">
        <f>+IFERROR(VLOOKUP(#REF!&amp;"-"&amp;ROW()-108,[2]ワークシート!$C$2:$BW$498,25,0),"")</f>
        <v/>
      </c>
      <c r="P171" s="40"/>
      <c r="Q171" s="41" t="str">
        <f>+IFERROR(VLOOKUP(#REF!&amp;"-"&amp;ROW()-108,[2]ワークシート!$C$2:$BW$498,55,0),"")</f>
        <v/>
      </c>
      <c r="R171" s="41"/>
      <c r="S171" s="41"/>
      <c r="T171" s="40" t="str">
        <f>+IFERROR(VLOOKUP(#REF!&amp;"-"&amp;ROW()-108,[2]ワークシート!$C$2:$BW$498,60,0),"")</f>
        <v/>
      </c>
      <c r="U171" s="40"/>
      <c r="V171" s="40" t="str">
        <f>+IFERROR(VLOOKUP(#REF!&amp;"-"&amp;ROW()-108,[2]ワークシート!$C$2:$BW$498,61,0),"")</f>
        <v/>
      </c>
      <c r="W171" s="40"/>
      <c r="X171" s="40"/>
      <c r="Y171" s="31" t="str">
        <f t="shared" si="2"/>
        <v/>
      </c>
      <c r="Z171" s="31"/>
      <c r="AA171" s="32" t="str">
        <f>+IFERROR(IF(VLOOKUP(#REF!&amp;"-"&amp;ROW()-108,[2]ワークシート!$C$2:$BW$498,13,0)="","",VLOOKUP(#REF!&amp;"-"&amp;ROW()-108,[2]ワークシート!$C$2:$BW$498,13,0)),"")</f>
        <v/>
      </c>
      <c r="AB171" s="32"/>
      <c r="AC171" s="32" t="str">
        <f>+IFERROR(VLOOKUP(#REF!&amp;"-"&amp;ROW()-108,[2]ワークシート!$C$2:$BW$498,30,0),"")</f>
        <v/>
      </c>
      <c r="AD171" s="32"/>
      <c r="AE171" s="31" t="str">
        <f t="shared" si="3"/>
        <v/>
      </c>
      <c r="AF171" s="31"/>
      <c r="AG171" s="10"/>
      <c r="AH171" s="10"/>
      <c r="AI171" s="9" t="str">
        <f>+IFERROR(IF(VLOOKUP(#REF!&amp;"-"&amp;ROW()-108,[2]ワークシート!$C$2:$BW$498,31,0)="","",VLOOKUP(#REF!&amp;"-"&amp;ROW()-108,[2]ワークシート!$C$2:$BW$498,31,0)),"")</f>
        <v/>
      </c>
      <c r="AJ171" s="8"/>
      <c r="AK171" s="8"/>
      <c r="AL171" s="8"/>
      <c r="AM171" s="8"/>
      <c r="AN171" s="8"/>
      <c r="AO171" s="8"/>
      <c r="AP171" s="8"/>
      <c r="AQ171" s="8"/>
      <c r="AR171" s="8"/>
      <c r="AS171" s="8"/>
      <c r="AT171" s="8"/>
      <c r="AU171" s="8"/>
      <c r="AV171" s="8"/>
      <c r="AW171" s="8"/>
      <c r="AX171" s="8"/>
      <c r="AY171" s="8"/>
      <c r="AZ171" s="8"/>
      <c r="BA171" s="8"/>
      <c r="BB171" s="8"/>
      <c r="BC171" s="8"/>
      <c r="BD171" s="8"/>
    </row>
    <row r="172" spans="1:56" ht="35.1" hidden="1" customHeight="1" x14ac:dyDescent="0.45">
      <c r="A172" s="33" t="str">
        <f>+IFERROR(VLOOKUP(#REF!&amp;"-"&amp;ROW()-108,[2]ワークシート!$C$2:$BW$498,9,0),"")</f>
        <v/>
      </c>
      <c r="B172" s="34"/>
      <c r="C172" s="35" t="str">
        <f>+IFERROR(IF(VLOOKUP(#REF!&amp;"-"&amp;ROW()-108,[2]ワークシート!$C$2:$BW$498,10,0) = "","",VLOOKUP(#REF!&amp;"-"&amp;ROW()-108,[2]ワークシート!$C$2:$BW$498,10,0)),"")</f>
        <v/>
      </c>
      <c r="D172" s="34"/>
      <c r="E172" s="33" t="str">
        <f>+IFERROR(VLOOKUP(#REF!&amp;"-"&amp;ROW()-108,[2]ワークシート!$C$2:$BW$498,11,0),"")</f>
        <v/>
      </c>
      <c r="F172" s="34"/>
      <c r="G172" s="10" t="str">
        <f>+IFERROR(VLOOKUP(#REF!&amp;"-"&amp;ROW()-108,[2]ワークシート!$C$2:$BW$498,12,0),"")</f>
        <v/>
      </c>
      <c r="H17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2" s="37"/>
      <c r="J172" s="33" t="str">
        <f>+IFERROR(VLOOKUP(#REF!&amp;"-"&amp;ROW()-108,[2]ワークシート!$C$2:$BW$498,19,0),"")</f>
        <v/>
      </c>
      <c r="K172" s="35"/>
      <c r="L172" s="34"/>
      <c r="M172" s="38" t="str">
        <f>+IFERROR(VLOOKUP(#REF!&amp;"-"&amp;ROW()-108,[2]ワークシート!$C$2:$BW$498,24,0),"")</f>
        <v/>
      </c>
      <c r="N172" s="39"/>
      <c r="O172" s="40" t="str">
        <f>+IFERROR(VLOOKUP(#REF!&amp;"-"&amp;ROW()-108,[2]ワークシート!$C$2:$BW$498,25,0),"")</f>
        <v/>
      </c>
      <c r="P172" s="40"/>
      <c r="Q172" s="41" t="str">
        <f>+IFERROR(VLOOKUP(#REF!&amp;"-"&amp;ROW()-108,[2]ワークシート!$C$2:$BW$498,55,0),"")</f>
        <v/>
      </c>
      <c r="R172" s="41"/>
      <c r="S172" s="41"/>
      <c r="T172" s="40" t="str">
        <f>+IFERROR(VLOOKUP(#REF!&amp;"-"&amp;ROW()-108,[2]ワークシート!$C$2:$BW$498,60,0),"")</f>
        <v/>
      </c>
      <c r="U172" s="40"/>
      <c r="V172" s="40" t="str">
        <f>+IFERROR(VLOOKUP(#REF!&amp;"-"&amp;ROW()-108,[2]ワークシート!$C$2:$BW$498,61,0),"")</f>
        <v/>
      </c>
      <c r="W172" s="40"/>
      <c r="X172" s="40"/>
      <c r="Y172" s="31" t="str">
        <f t="shared" si="2"/>
        <v/>
      </c>
      <c r="Z172" s="31"/>
      <c r="AA172" s="32" t="str">
        <f>+IFERROR(IF(VLOOKUP(#REF!&amp;"-"&amp;ROW()-108,[2]ワークシート!$C$2:$BW$498,13,0)="","",VLOOKUP(#REF!&amp;"-"&amp;ROW()-108,[2]ワークシート!$C$2:$BW$498,13,0)),"")</f>
        <v/>
      </c>
      <c r="AB172" s="32"/>
      <c r="AC172" s="32" t="str">
        <f>+IFERROR(VLOOKUP(#REF!&amp;"-"&amp;ROW()-108,[2]ワークシート!$C$2:$BW$498,30,0),"")</f>
        <v/>
      </c>
      <c r="AD172" s="32"/>
      <c r="AE172" s="31" t="str">
        <f t="shared" si="3"/>
        <v/>
      </c>
      <c r="AF172" s="31"/>
      <c r="AG172" s="10"/>
      <c r="AH172" s="10"/>
      <c r="AI172" s="9" t="str">
        <f>+IFERROR(IF(VLOOKUP(#REF!&amp;"-"&amp;ROW()-108,[2]ワークシート!$C$2:$BW$498,31,0)="","",VLOOKUP(#REF!&amp;"-"&amp;ROW()-108,[2]ワークシート!$C$2:$BW$498,31,0)),"")</f>
        <v/>
      </c>
      <c r="AJ172" s="8"/>
      <c r="AK172" s="8"/>
      <c r="AL172" s="8"/>
      <c r="AM172" s="8"/>
      <c r="AN172" s="8"/>
      <c r="AO172" s="8"/>
      <c r="AP172" s="8"/>
      <c r="AQ172" s="8"/>
      <c r="AR172" s="8"/>
      <c r="AS172" s="8"/>
      <c r="AT172" s="8"/>
      <c r="AU172" s="8"/>
      <c r="AV172" s="8"/>
      <c r="AW172" s="8"/>
      <c r="AX172" s="8"/>
      <c r="AY172" s="8"/>
      <c r="AZ172" s="8"/>
      <c r="BA172" s="8"/>
      <c r="BB172" s="8"/>
      <c r="BC172" s="8"/>
      <c r="BD172" s="8"/>
    </row>
    <row r="173" spans="1:56" ht="35.1" hidden="1" customHeight="1" x14ac:dyDescent="0.45">
      <c r="A173" s="33" t="str">
        <f>+IFERROR(VLOOKUP(#REF!&amp;"-"&amp;ROW()-108,[2]ワークシート!$C$2:$BW$498,9,0),"")</f>
        <v/>
      </c>
      <c r="B173" s="34"/>
      <c r="C173" s="35" t="str">
        <f>+IFERROR(IF(VLOOKUP(#REF!&amp;"-"&amp;ROW()-108,[2]ワークシート!$C$2:$BW$498,10,0) = "","",VLOOKUP(#REF!&amp;"-"&amp;ROW()-108,[2]ワークシート!$C$2:$BW$498,10,0)),"")</f>
        <v/>
      </c>
      <c r="D173" s="34"/>
      <c r="E173" s="33" t="str">
        <f>+IFERROR(VLOOKUP(#REF!&amp;"-"&amp;ROW()-108,[2]ワークシート!$C$2:$BW$498,11,0),"")</f>
        <v/>
      </c>
      <c r="F173" s="34"/>
      <c r="G173" s="10" t="str">
        <f>+IFERROR(VLOOKUP(#REF!&amp;"-"&amp;ROW()-108,[2]ワークシート!$C$2:$BW$498,12,0),"")</f>
        <v/>
      </c>
      <c r="H17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3" s="37"/>
      <c r="J173" s="33" t="str">
        <f>+IFERROR(VLOOKUP(#REF!&amp;"-"&amp;ROW()-108,[2]ワークシート!$C$2:$BW$498,19,0),"")</f>
        <v/>
      </c>
      <c r="K173" s="35"/>
      <c r="L173" s="34"/>
      <c r="M173" s="38" t="str">
        <f>+IFERROR(VLOOKUP(#REF!&amp;"-"&amp;ROW()-108,[2]ワークシート!$C$2:$BW$498,24,0),"")</f>
        <v/>
      </c>
      <c r="N173" s="39"/>
      <c r="O173" s="40" t="str">
        <f>+IFERROR(VLOOKUP(#REF!&amp;"-"&amp;ROW()-108,[2]ワークシート!$C$2:$BW$498,25,0),"")</f>
        <v/>
      </c>
      <c r="P173" s="40"/>
      <c r="Q173" s="41" t="str">
        <f>+IFERROR(VLOOKUP(#REF!&amp;"-"&amp;ROW()-108,[2]ワークシート!$C$2:$BW$498,55,0),"")</f>
        <v/>
      </c>
      <c r="R173" s="41"/>
      <c r="S173" s="41"/>
      <c r="T173" s="40" t="str">
        <f>+IFERROR(VLOOKUP(#REF!&amp;"-"&amp;ROW()-108,[2]ワークシート!$C$2:$BW$498,60,0),"")</f>
        <v/>
      </c>
      <c r="U173" s="40"/>
      <c r="V173" s="40" t="str">
        <f>+IFERROR(VLOOKUP(#REF!&amp;"-"&amp;ROW()-108,[2]ワークシート!$C$2:$BW$498,61,0),"")</f>
        <v/>
      </c>
      <c r="W173" s="40"/>
      <c r="X173" s="40"/>
      <c r="Y173" s="31" t="str">
        <f t="shared" si="2"/>
        <v/>
      </c>
      <c r="Z173" s="31"/>
      <c r="AA173" s="32" t="str">
        <f>+IFERROR(IF(VLOOKUP(#REF!&amp;"-"&amp;ROW()-108,[2]ワークシート!$C$2:$BW$498,13,0)="","",VLOOKUP(#REF!&amp;"-"&amp;ROW()-108,[2]ワークシート!$C$2:$BW$498,13,0)),"")</f>
        <v/>
      </c>
      <c r="AB173" s="32"/>
      <c r="AC173" s="32" t="str">
        <f>+IFERROR(VLOOKUP(#REF!&amp;"-"&amp;ROW()-108,[2]ワークシート!$C$2:$BW$498,30,0),"")</f>
        <v/>
      </c>
      <c r="AD173" s="32"/>
      <c r="AE173" s="31" t="str">
        <f t="shared" si="3"/>
        <v/>
      </c>
      <c r="AF173" s="31"/>
      <c r="AG173" s="10"/>
      <c r="AH173" s="10"/>
      <c r="AI173" s="9" t="str">
        <f>+IFERROR(IF(VLOOKUP(#REF!&amp;"-"&amp;ROW()-108,[2]ワークシート!$C$2:$BW$498,31,0)="","",VLOOKUP(#REF!&amp;"-"&amp;ROW()-108,[2]ワークシート!$C$2:$BW$498,31,0)),"")</f>
        <v/>
      </c>
      <c r="AJ173" s="8"/>
      <c r="AK173" s="8"/>
      <c r="AL173" s="8"/>
      <c r="AM173" s="8"/>
      <c r="AN173" s="8"/>
      <c r="AO173" s="8"/>
      <c r="AP173" s="8"/>
      <c r="AQ173" s="8"/>
      <c r="AR173" s="8"/>
      <c r="AS173" s="8"/>
      <c r="AT173" s="8"/>
      <c r="AU173" s="8"/>
      <c r="AV173" s="8"/>
      <c r="AW173" s="8"/>
      <c r="AX173" s="8"/>
      <c r="AY173" s="8"/>
      <c r="AZ173" s="8"/>
      <c r="BA173" s="8"/>
      <c r="BB173" s="8"/>
      <c r="BC173" s="8"/>
      <c r="BD173" s="8"/>
    </row>
    <row r="174" spans="1:56" ht="35.1" hidden="1" customHeight="1" x14ac:dyDescent="0.45">
      <c r="A174" s="33" t="str">
        <f>+IFERROR(VLOOKUP(#REF!&amp;"-"&amp;ROW()-108,[2]ワークシート!$C$2:$BW$498,9,0),"")</f>
        <v/>
      </c>
      <c r="B174" s="34"/>
      <c r="C174" s="35" t="str">
        <f>+IFERROR(IF(VLOOKUP(#REF!&amp;"-"&amp;ROW()-108,[2]ワークシート!$C$2:$BW$498,10,0) = "","",VLOOKUP(#REF!&amp;"-"&amp;ROW()-108,[2]ワークシート!$C$2:$BW$498,10,0)),"")</f>
        <v/>
      </c>
      <c r="D174" s="34"/>
      <c r="E174" s="33" t="str">
        <f>+IFERROR(VLOOKUP(#REF!&amp;"-"&amp;ROW()-108,[2]ワークシート!$C$2:$BW$498,11,0),"")</f>
        <v/>
      </c>
      <c r="F174" s="34"/>
      <c r="G174" s="10" t="str">
        <f>+IFERROR(VLOOKUP(#REF!&amp;"-"&amp;ROW()-108,[2]ワークシート!$C$2:$BW$498,12,0),"")</f>
        <v/>
      </c>
      <c r="H17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4" s="37"/>
      <c r="J174" s="33" t="str">
        <f>+IFERROR(VLOOKUP(#REF!&amp;"-"&amp;ROW()-108,[2]ワークシート!$C$2:$BW$498,19,0),"")</f>
        <v/>
      </c>
      <c r="K174" s="35"/>
      <c r="L174" s="34"/>
      <c r="M174" s="38" t="str">
        <f>+IFERROR(VLOOKUP(#REF!&amp;"-"&amp;ROW()-108,[2]ワークシート!$C$2:$BW$498,24,0),"")</f>
        <v/>
      </c>
      <c r="N174" s="39"/>
      <c r="O174" s="40" t="str">
        <f>+IFERROR(VLOOKUP(#REF!&amp;"-"&amp;ROW()-108,[2]ワークシート!$C$2:$BW$498,25,0),"")</f>
        <v/>
      </c>
      <c r="P174" s="40"/>
      <c r="Q174" s="41" t="str">
        <f>+IFERROR(VLOOKUP(#REF!&amp;"-"&amp;ROW()-108,[2]ワークシート!$C$2:$BW$498,55,0),"")</f>
        <v/>
      </c>
      <c r="R174" s="41"/>
      <c r="S174" s="41"/>
      <c r="T174" s="40" t="str">
        <f>+IFERROR(VLOOKUP(#REF!&amp;"-"&amp;ROW()-108,[2]ワークシート!$C$2:$BW$498,60,0),"")</f>
        <v/>
      </c>
      <c r="U174" s="40"/>
      <c r="V174" s="40" t="str">
        <f>+IFERROR(VLOOKUP(#REF!&amp;"-"&amp;ROW()-108,[2]ワークシート!$C$2:$BW$498,61,0),"")</f>
        <v/>
      </c>
      <c r="W174" s="40"/>
      <c r="X174" s="40"/>
      <c r="Y174" s="31" t="str">
        <f t="shared" si="2"/>
        <v/>
      </c>
      <c r="Z174" s="31"/>
      <c r="AA174" s="32" t="str">
        <f>+IFERROR(IF(VLOOKUP(#REF!&amp;"-"&amp;ROW()-108,[2]ワークシート!$C$2:$BW$498,13,0)="","",VLOOKUP(#REF!&amp;"-"&amp;ROW()-108,[2]ワークシート!$C$2:$BW$498,13,0)),"")</f>
        <v/>
      </c>
      <c r="AB174" s="32"/>
      <c r="AC174" s="32" t="str">
        <f>+IFERROR(VLOOKUP(#REF!&amp;"-"&amp;ROW()-108,[2]ワークシート!$C$2:$BW$498,30,0),"")</f>
        <v/>
      </c>
      <c r="AD174" s="32"/>
      <c r="AE174" s="31" t="str">
        <f t="shared" si="3"/>
        <v/>
      </c>
      <c r="AF174" s="31"/>
      <c r="AG174" s="10"/>
      <c r="AH174" s="10"/>
      <c r="AI174" s="9" t="str">
        <f>+IFERROR(IF(VLOOKUP(#REF!&amp;"-"&amp;ROW()-108,[2]ワークシート!$C$2:$BW$498,31,0)="","",VLOOKUP(#REF!&amp;"-"&amp;ROW()-108,[2]ワークシート!$C$2:$BW$498,31,0)),"")</f>
        <v/>
      </c>
      <c r="AJ174" s="8"/>
      <c r="AK174" s="8"/>
      <c r="AL174" s="8"/>
      <c r="AM174" s="8"/>
      <c r="AN174" s="8"/>
      <c r="AO174" s="8"/>
      <c r="AP174" s="8"/>
      <c r="AQ174" s="8"/>
      <c r="AR174" s="8"/>
      <c r="AS174" s="8"/>
      <c r="AT174" s="8"/>
      <c r="AU174" s="8"/>
      <c r="AV174" s="8"/>
      <c r="AW174" s="8"/>
      <c r="AX174" s="8"/>
      <c r="AY174" s="8"/>
      <c r="AZ174" s="8"/>
      <c r="BA174" s="8"/>
      <c r="BB174" s="8"/>
      <c r="BC174" s="8"/>
      <c r="BD174" s="8"/>
    </row>
    <row r="175" spans="1:56" ht="35.1" hidden="1" customHeight="1" x14ac:dyDescent="0.45">
      <c r="A175" s="33" t="str">
        <f>+IFERROR(VLOOKUP(#REF!&amp;"-"&amp;ROW()-108,[2]ワークシート!$C$2:$BW$498,9,0),"")</f>
        <v/>
      </c>
      <c r="B175" s="34"/>
      <c r="C175" s="35" t="str">
        <f>+IFERROR(IF(VLOOKUP(#REF!&amp;"-"&amp;ROW()-108,[2]ワークシート!$C$2:$BW$498,10,0) = "","",VLOOKUP(#REF!&amp;"-"&amp;ROW()-108,[2]ワークシート!$C$2:$BW$498,10,0)),"")</f>
        <v/>
      </c>
      <c r="D175" s="34"/>
      <c r="E175" s="33" t="str">
        <f>+IFERROR(VLOOKUP(#REF!&amp;"-"&amp;ROW()-108,[2]ワークシート!$C$2:$BW$498,11,0),"")</f>
        <v/>
      </c>
      <c r="F175" s="34"/>
      <c r="G175" s="10" t="str">
        <f>+IFERROR(VLOOKUP(#REF!&amp;"-"&amp;ROW()-108,[2]ワークシート!$C$2:$BW$498,12,0),"")</f>
        <v/>
      </c>
      <c r="H17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5" s="37"/>
      <c r="J175" s="33" t="str">
        <f>+IFERROR(VLOOKUP(#REF!&amp;"-"&amp;ROW()-108,[2]ワークシート!$C$2:$BW$498,19,0),"")</f>
        <v/>
      </c>
      <c r="K175" s="35"/>
      <c r="L175" s="34"/>
      <c r="M175" s="38" t="str">
        <f>+IFERROR(VLOOKUP(#REF!&amp;"-"&amp;ROW()-108,[2]ワークシート!$C$2:$BW$498,24,0),"")</f>
        <v/>
      </c>
      <c r="N175" s="39"/>
      <c r="O175" s="40" t="str">
        <f>+IFERROR(VLOOKUP(#REF!&amp;"-"&amp;ROW()-108,[2]ワークシート!$C$2:$BW$498,25,0),"")</f>
        <v/>
      </c>
      <c r="P175" s="40"/>
      <c r="Q175" s="41" t="str">
        <f>+IFERROR(VLOOKUP(#REF!&amp;"-"&amp;ROW()-108,[2]ワークシート!$C$2:$BW$498,55,0),"")</f>
        <v/>
      </c>
      <c r="R175" s="41"/>
      <c r="S175" s="41"/>
      <c r="T175" s="40" t="str">
        <f>+IFERROR(VLOOKUP(#REF!&amp;"-"&amp;ROW()-108,[2]ワークシート!$C$2:$BW$498,60,0),"")</f>
        <v/>
      </c>
      <c r="U175" s="40"/>
      <c r="V175" s="40" t="str">
        <f>+IFERROR(VLOOKUP(#REF!&amp;"-"&amp;ROW()-108,[2]ワークシート!$C$2:$BW$498,61,0),"")</f>
        <v/>
      </c>
      <c r="W175" s="40"/>
      <c r="X175" s="40"/>
      <c r="Y175" s="31" t="str">
        <f t="shared" si="2"/>
        <v/>
      </c>
      <c r="Z175" s="31"/>
      <c r="AA175" s="32" t="str">
        <f>+IFERROR(IF(VLOOKUP(#REF!&amp;"-"&amp;ROW()-108,[2]ワークシート!$C$2:$BW$498,13,0)="","",VLOOKUP(#REF!&amp;"-"&amp;ROW()-108,[2]ワークシート!$C$2:$BW$498,13,0)),"")</f>
        <v/>
      </c>
      <c r="AB175" s="32"/>
      <c r="AC175" s="32" t="str">
        <f>+IFERROR(VLOOKUP(#REF!&amp;"-"&amp;ROW()-108,[2]ワークシート!$C$2:$BW$498,30,0),"")</f>
        <v/>
      </c>
      <c r="AD175" s="32"/>
      <c r="AE175" s="31" t="str">
        <f t="shared" si="3"/>
        <v/>
      </c>
      <c r="AF175" s="31"/>
      <c r="AG175" s="10"/>
      <c r="AH175" s="10"/>
      <c r="AI175" s="9" t="str">
        <f>+IFERROR(IF(VLOOKUP(#REF!&amp;"-"&amp;ROW()-108,[2]ワークシート!$C$2:$BW$498,31,0)="","",VLOOKUP(#REF!&amp;"-"&amp;ROW()-108,[2]ワークシート!$C$2:$BW$498,31,0)),"")</f>
        <v/>
      </c>
      <c r="AJ175" s="8"/>
      <c r="AK175" s="8"/>
      <c r="AL175" s="8"/>
      <c r="AM175" s="8"/>
      <c r="AN175" s="8"/>
      <c r="AO175" s="8"/>
      <c r="AP175" s="8"/>
      <c r="AQ175" s="8"/>
      <c r="AR175" s="8"/>
      <c r="AS175" s="8"/>
      <c r="AT175" s="8"/>
      <c r="AU175" s="8"/>
      <c r="AV175" s="8"/>
      <c r="AW175" s="8"/>
      <c r="AX175" s="8"/>
      <c r="AY175" s="8"/>
      <c r="AZ175" s="8"/>
      <c r="BA175" s="8"/>
      <c r="BB175" s="8"/>
      <c r="BC175" s="8"/>
      <c r="BD175" s="8"/>
    </row>
    <row r="176" spans="1:56" ht="35.1" hidden="1" customHeight="1" x14ac:dyDescent="0.45">
      <c r="A176" s="33" t="str">
        <f>+IFERROR(VLOOKUP(#REF!&amp;"-"&amp;ROW()-108,[2]ワークシート!$C$2:$BW$498,9,0),"")</f>
        <v/>
      </c>
      <c r="B176" s="34"/>
      <c r="C176" s="35" t="str">
        <f>+IFERROR(IF(VLOOKUP(#REF!&amp;"-"&amp;ROW()-108,[2]ワークシート!$C$2:$BW$498,10,0) = "","",VLOOKUP(#REF!&amp;"-"&amp;ROW()-108,[2]ワークシート!$C$2:$BW$498,10,0)),"")</f>
        <v/>
      </c>
      <c r="D176" s="34"/>
      <c r="E176" s="33" t="str">
        <f>+IFERROR(VLOOKUP(#REF!&amp;"-"&amp;ROW()-108,[2]ワークシート!$C$2:$BW$498,11,0),"")</f>
        <v/>
      </c>
      <c r="F176" s="34"/>
      <c r="G176" s="10" t="str">
        <f>+IFERROR(VLOOKUP(#REF!&amp;"-"&amp;ROW()-108,[2]ワークシート!$C$2:$BW$498,12,0),"")</f>
        <v/>
      </c>
      <c r="H17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6" s="37"/>
      <c r="J176" s="33" t="str">
        <f>+IFERROR(VLOOKUP(#REF!&amp;"-"&amp;ROW()-108,[2]ワークシート!$C$2:$BW$498,19,0),"")</f>
        <v/>
      </c>
      <c r="K176" s="35"/>
      <c r="L176" s="34"/>
      <c r="M176" s="38" t="str">
        <f>+IFERROR(VLOOKUP(#REF!&amp;"-"&amp;ROW()-108,[2]ワークシート!$C$2:$BW$498,24,0),"")</f>
        <v/>
      </c>
      <c r="N176" s="39"/>
      <c r="O176" s="40" t="str">
        <f>+IFERROR(VLOOKUP(#REF!&amp;"-"&amp;ROW()-108,[2]ワークシート!$C$2:$BW$498,25,0),"")</f>
        <v/>
      </c>
      <c r="P176" s="40"/>
      <c r="Q176" s="41" t="str">
        <f>+IFERROR(VLOOKUP(#REF!&amp;"-"&amp;ROW()-108,[2]ワークシート!$C$2:$BW$498,55,0),"")</f>
        <v/>
      </c>
      <c r="R176" s="41"/>
      <c r="S176" s="41"/>
      <c r="T176" s="40" t="str">
        <f>+IFERROR(VLOOKUP(#REF!&amp;"-"&amp;ROW()-108,[2]ワークシート!$C$2:$BW$498,60,0),"")</f>
        <v/>
      </c>
      <c r="U176" s="40"/>
      <c r="V176" s="40" t="str">
        <f>+IFERROR(VLOOKUP(#REF!&amp;"-"&amp;ROW()-108,[2]ワークシート!$C$2:$BW$498,61,0),"")</f>
        <v/>
      </c>
      <c r="W176" s="40"/>
      <c r="X176" s="40"/>
      <c r="Y176" s="31" t="str">
        <f t="shared" si="2"/>
        <v/>
      </c>
      <c r="Z176" s="31"/>
      <c r="AA176" s="32" t="str">
        <f>+IFERROR(IF(VLOOKUP(#REF!&amp;"-"&amp;ROW()-108,[2]ワークシート!$C$2:$BW$498,13,0)="","",VLOOKUP(#REF!&amp;"-"&amp;ROW()-108,[2]ワークシート!$C$2:$BW$498,13,0)),"")</f>
        <v/>
      </c>
      <c r="AB176" s="32"/>
      <c r="AC176" s="32" t="str">
        <f>+IFERROR(VLOOKUP(#REF!&amp;"-"&amp;ROW()-108,[2]ワークシート!$C$2:$BW$498,30,0),"")</f>
        <v/>
      </c>
      <c r="AD176" s="32"/>
      <c r="AE176" s="31" t="str">
        <f t="shared" si="3"/>
        <v/>
      </c>
      <c r="AF176" s="31"/>
      <c r="AG176" s="10"/>
      <c r="AH176" s="10"/>
      <c r="AI176" s="9" t="str">
        <f>+IFERROR(IF(VLOOKUP(#REF!&amp;"-"&amp;ROW()-108,[2]ワークシート!$C$2:$BW$498,31,0)="","",VLOOKUP(#REF!&amp;"-"&amp;ROW()-108,[2]ワークシート!$C$2:$BW$498,31,0)),"")</f>
        <v/>
      </c>
      <c r="AJ176" s="8"/>
      <c r="AK176" s="8"/>
      <c r="AL176" s="8"/>
      <c r="AM176" s="8"/>
      <c r="AN176" s="8"/>
      <c r="AO176" s="8"/>
      <c r="AP176" s="8"/>
      <c r="AQ176" s="8"/>
      <c r="AR176" s="8"/>
      <c r="AS176" s="8"/>
      <c r="AT176" s="8"/>
      <c r="AU176" s="8"/>
      <c r="AV176" s="8"/>
      <c r="AW176" s="8"/>
      <c r="AX176" s="8"/>
      <c r="AY176" s="8"/>
      <c r="AZ176" s="8"/>
      <c r="BA176" s="8"/>
      <c r="BB176" s="8"/>
      <c r="BC176" s="8"/>
      <c r="BD176" s="8"/>
    </row>
    <row r="177" spans="1:56" ht="35.1" hidden="1" customHeight="1" x14ac:dyDescent="0.45">
      <c r="A177" s="33" t="str">
        <f>+IFERROR(VLOOKUP(#REF!&amp;"-"&amp;ROW()-108,[2]ワークシート!$C$2:$BW$498,9,0),"")</f>
        <v/>
      </c>
      <c r="B177" s="34"/>
      <c r="C177" s="35" t="str">
        <f>+IFERROR(IF(VLOOKUP(#REF!&amp;"-"&amp;ROW()-108,[2]ワークシート!$C$2:$BW$498,10,0) = "","",VLOOKUP(#REF!&amp;"-"&amp;ROW()-108,[2]ワークシート!$C$2:$BW$498,10,0)),"")</f>
        <v/>
      </c>
      <c r="D177" s="34"/>
      <c r="E177" s="33" t="str">
        <f>+IFERROR(VLOOKUP(#REF!&amp;"-"&amp;ROW()-108,[2]ワークシート!$C$2:$BW$498,11,0),"")</f>
        <v/>
      </c>
      <c r="F177" s="34"/>
      <c r="G177" s="10" t="str">
        <f>+IFERROR(VLOOKUP(#REF!&amp;"-"&amp;ROW()-108,[2]ワークシート!$C$2:$BW$498,12,0),"")</f>
        <v/>
      </c>
      <c r="H17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7" s="37"/>
      <c r="J177" s="33" t="str">
        <f>+IFERROR(VLOOKUP(#REF!&amp;"-"&amp;ROW()-108,[2]ワークシート!$C$2:$BW$498,19,0),"")</f>
        <v/>
      </c>
      <c r="K177" s="35"/>
      <c r="L177" s="34"/>
      <c r="M177" s="38" t="str">
        <f>+IFERROR(VLOOKUP(#REF!&amp;"-"&amp;ROW()-108,[2]ワークシート!$C$2:$BW$498,24,0),"")</f>
        <v/>
      </c>
      <c r="N177" s="39"/>
      <c r="O177" s="40" t="str">
        <f>+IFERROR(VLOOKUP(#REF!&amp;"-"&amp;ROW()-108,[2]ワークシート!$C$2:$BW$498,25,0),"")</f>
        <v/>
      </c>
      <c r="P177" s="40"/>
      <c r="Q177" s="41" t="str">
        <f>+IFERROR(VLOOKUP(#REF!&amp;"-"&amp;ROW()-108,[2]ワークシート!$C$2:$BW$498,55,0),"")</f>
        <v/>
      </c>
      <c r="R177" s="41"/>
      <c r="S177" s="41"/>
      <c r="T177" s="40" t="str">
        <f>+IFERROR(VLOOKUP(#REF!&amp;"-"&amp;ROW()-108,[2]ワークシート!$C$2:$BW$498,60,0),"")</f>
        <v/>
      </c>
      <c r="U177" s="40"/>
      <c r="V177" s="40" t="str">
        <f>+IFERROR(VLOOKUP(#REF!&amp;"-"&amp;ROW()-108,[2]ワークシート!$C$2:$BW$498,61,0),"")</f>
        <v/>
      </c>
      <c r="W177" s="40"/>
      <c r="X177" s="40"/>
      <c r="Y177" s="31" t="str">
        <f t="shared" si="2"/>
        <v/>
      </c>
      <c r="Z177" s="31"/>
      <c r="AA177" s="32" t="str">
        <f>+IFERROR(IF(VLOOKUP(#REF!&amp;"-"&amp;ROW()-108,[2]ワークシート!$C$2:$BW$498,13,0)="","",VLOOKUP(#REF!&amp;"-"&amp;ROW()-108,[2]ワークシート!$C$2:$BW$498,13,0)),"")</f>
        <v/>
      </c>
      <c r="AB177" s="32"/>
      <c r="AC177" s="32" t="str">
        <f>+IFERROR(VLOOKUP(#REF!&amp;"-"&amp;ROW()-108,[2]ワークシート!$C$2:$BW$498,30,0),"")</f>
        <v/>
      </c>
      <c r="AD177" s="32"/>
      <c r="AE177" s="31" t="str">
        <f t="shared" si="3"/>
        <v/>
      </c>
      <c r="AF177" s="31"/>
      <c r="AG177" s="10"/>
      <c r="AH177" s="10"/>
      <c r="AI177" s="9" t="str">
        <f>+IFERROR(IF(VLOOKUP(#REF!&amp;"-"&amp;ROW()-108,[2]ワークシート!$C$2:$BW$498,31,0)="","",VLOOKUP(#REF!&amp;"-"&amp;ROW()-108,[2]ワークシート!$C$2:$BW$498,31,0)),"")</f>
        <v/>
      </c>
      <c r="AJ177" s="8"/>
      <c r="AK177" s="8"/>
      <c r="AL177" s="8"/>
      <c r="AM177" s="8"/>
      <c r="AN177" s="8"/>
      <c r="AO177" s="8"/>
      <c r="AP177" s="8"/>
      <c r="AQ177" s="8"/>
      <c r="AR177" s="8"/>
      <c r="AS177" s="8"/>
      <c r="AT177" s="8"/>
      <c r="AU177" s="8"/>
      <c r="AV177" s="8"/>
      <c r="AW177" s="8"/>
      <c r="AX177" s="8"/>
      <c r="AY177" s="8"/>
      <c r="AZ177" s="8"/>
      <c r="BA177" s="8"/>
      <c r="BB177" s="8"/>
      <c r="BC177" s="8"/>
      <c r="BD177" s="8"/>
    </row>
    <row r="178" spans="1:56" ht="35.1" hidden="1" customHeight="1" x14ac:dyDescent="0.45">
      <c r="A178" s="33" t="str">
        <f>+IFERROR(VLOOKUP(#REF!&amp;"-"&amp;ROW()-108,[2]ワークシート!$C$2:$BW$498,9,0),"")</f>
        <v/>
      </c>
      <c r="B178" s="34"/>
      <c r="C178" s="35" t="str">
        <f>+IFERROR(IF(VLOOKUP(#REF!&amp;"-"&amp;ROW()-108,[2]ワークシート!$C$2:$BW$498,10,0) = "","",VLOOKUP(#REF!&amp;"-"&amp;ROW()-108,[2]ワークシート!$C$2:$BW$498,10,0)),"")</f>
        <v/>
      </c>
      <c r="D178" s="34"/>
      <c r="E178" s="33" t="str">
        <f>+IFERROR(VLOOKUP(#REF!&amp;"-"&amp;ROW()-108,[2]ワークシート!$C$2:$BW$498,11,0),"")</f>
        <v/>
      </c>
      <c r="F178" s="34"/>
      <c r="G178" s="10" t="str">
        <f>+IFERROR(VLOOKUP(#REF!&amp;"-"&amp;ROW()-108,[2]ワークシート!$C$2:$BW$498,12,0),"")</f>
        <v/>
      </c>
      <c r="H17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8" s="37"/>
      <c r="J178" s="33" t="str">
        <f>+IFERROR(VLOOKUP(#REF!&amp;"-"&amp;ROW()-108,[2]ワークシート!$C$2:$BW$498,19,0),"")</f>
        <v/>
      </c>
      <c r="K178" s="35"/>
      <c r="L178" s="34"/>
      <c r="M178" s="38" t="str">
        <f>+IFERROR(VLOOKUP(#REF!&amp;"-"&amp;ROW()-108,[2]ワークシート!$C$2:$BW$498,24,0),"")</f>
        <v/>
      </c>
      <c r="N178" s="39"/>
      <c r="O178" s="40" t="str">
        <f>+IFERROR(VLOOKUP(#REF!&amp;"-"&amp;ROW()-108,[2]ワークシート!$C$2:$BW$498,25,0),"")</f>
        <v/>
      </c>
      <c r="P178" s="40"/>
      <c r="Q178" s="41" t="str">
        <f>+IFERROR(VLOOKUP(#REF!&amp;"-"&amp;ROW()-108,[2]ワークシート!$C$2:$BW$498,55,0),"")</f>
        <v/>
      </c>
      <c r="R178" s="41"/>
      <c r="S178" s="41"/>
      <c r="T178" s="40" t="str">
        <f>+IFERROR(VLOOKUP(#REF!&amp;"-"&amp;ROW()-108,[2]ワークシート!$C$2:$BW$498,60,0),"")</f>
        <v/>
      </c>
      <c r="U178" s="40"/>
      <c r="V178" s="40" t="str">
        <f>+IFERROR(VLOOKUP(#REF!&amp;"-"&amp;ROW()-108,[2]ワークシート!$C$2:$BW$498,61,0),"")</f>
        <v/>
      </c>
      <c r="W178" s="40"/>
      <c r="X178" s="40"/>
      <c r="Y178" s="31" t="str">
        <f t="shared" si="2"/>
        <v/>
      </c>
      <c r="Z178" s="31"/>
      <c r="AA178" s="32" t="str">
        <f>+IFERROR(IF(VLOOKUP(#REF!&amp;"-"&amp;ROW()-108,[2]ワークシート!$C$2:$BW$498,13,0)="","",VLOOKUP(#REF!&amp;"-"&amp;ROW()-108,[2]ワークシート!$C$2:$BW$498,13,0)),"")</f>
        <v/>
      </c>
      <c r="AB178" s="32"/>
      <c r="AC178" s="32" t="str">
        <f>+IFERROR(VLOOKUP(#REF!&amp;"-"&amp;ROW()-108,[2]ワークシート!$C$2:$BW$498,30,0),"")</f>
        <v/>
      </c>
      <c r="AD178" s="32"/>
      <c r="AE178" s="31" t="str">
        <f t="shared" si="3"/>
        <v/>
      </c>
      <c r="AF178" s="31"/>
      <c r="AG178" s="10"/>
      <c r="AH178" s="10"/>
      <c r="AI178" s="9" t="str">
        <f>+IFERROR(IF(VLOOKUP(#REF!&amp;"-"&amp;ROW()-108,[2]ワークシート!$C$2:$BW$498,31,0)="","",VLOOKUP(#REF!&amp;"-"&amp;ROW()-108,[2]ワークシート!$C$2:$BW$498,31,0)),"")</f>
        <v/>
      </c>
      <c r="AJ178" s="8"/>
      <c r="AK178" s="8"/>
      <c r="AL178" s="8"/>
      <c r="AM178" s="8"/>
      <c r="AN178" s="8"/>
      <c r="AO178" s="8"/>
      <c r="AP178" s="8"/>
      <c r="AQ178" s="8"/>
      <c r="AR178" s="8"/>
      <c r="AS178" s="8"/>
      <c r="AT178" s="8"/>
      <c r="AU178" s="8"/>
      <c r="AV178" s="8"/>
      <c r="AW178" s="8"/>
      <c r="AX178" s="8"/>
      <c r="AY178" s="8"/>
      <c r="AZ178" s="8"/>
      <c r="BA178" s="8"/>
      <c r="BB178" s="8"/>
      <c r="BC178" s="8"/>
      <c r="BD178" s="8"/>
    </row>
    <row r="179" spans="1:56" ht="35.1" hidden="1" customHeight="1" x14ac:dyDescent="0.45">
      <c r="A179" s="33" t="str">
        <f>+IFERROR(VLOOKUP(#REF!&amp;"-"&amp;ROW()-108,[2]ワークシート!$C$2:$BW$498,9,0),"")</f>
        <v/>
      </c>
      <c r="B179" s="34"/>
      <c r="C179" s="35" t="str">
        <f>+IFERROR(IF(VLOOKUP(#REF!&amp;"-"&amp;ROW()-108,[2]ワークシート!$C$2:$BW$498,10,0) = "","",VLOOKUP(#REF!&amp;"-"&amp;ROW()-108,[2]ワークシート!$C$2:$BW$498,10,0)),"")</f>
        <v/>
      </c>
      <c r="D179" s="34"/>
      <c r="E179" s="33" t="str">
        <f>+IFERROR(VLOOKUP(#REF!&amp;"-"&amp;ROW()-108,[2]ワークシート!$C$2:$BW$498,11,0),"")</f>
        <v/>
      </c>
      <c r="F179" s="34"/>
      <c r="G179" s="10" t="str">
        <f>+IFERROR(VLOOKUP(#REF!&amp;"-"&amp;ROW()-108,[2]ワークシート!$C$2:$BW$498,12,0),"")</f>
        <v/>
      </c>
      <c r="H17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79" s="37"/>
      <c r="J179" s="33" t="str">
        <f>+IFERROR(VLOOKUP(#REF!&amp;"-"&amp;ROW()-108,[2]ワークシート!$C$2:$BW$498,19,0),"")</f>
        <v/>
      </c>
      <c r="K179" s="35"/>
      <c r="L179" s="34"/>
      <c r="M179" s="38" t="str">
        <f>+IFERROR(VLOOKUP(#REF!&amp;"-"&amp;ROW()-108,[2]ワークシート!$C$2:$BW$498,24,0),"")</f>
        <v/>
      </c>
      <c r="N179" s="39"/>
      <c r="O179" s="40" t="str">
        <f>+IFERROR(VLOOKUP(#REF!&amp;"-"&amp;ROW()-108,[2]ワークシート!$C$2:$BW$498,25,0),"")</f>
        <v/>
      </c>
      <c r="P179" s="40"/>
      <c r="Q179" s="41" t="str">
        <f>+IFERROR(VLOOKUP(#REF!&amp;"-"&amp;ROW()-108,[2]ワークシート!$C$2:$BW$498,55,0),"")</f>
        <v/>
      </c>
      <c r="R179" s="41"/>
      <c r="S179" s="41"/>
      <c r="T179" s="40" t="str">
        <f>+IFERROR(VLOOKUP(#REF!&amp;"-"&amp;ROW()-108,[2]ワークシート!$C$2:$BW$498,60,0),"")</f>
        <v/>
      </c>
      <c r="U179" s="40"/>
      <c r="V179" s="40" t="str">
        <f>+IFERROR(VLOOKUP(#REF!&amp;"-"&amp;ROW()-108,[2]ワークシート!$C$2:$BW$498,61,0),"")</f>
        <v/>
      </c>
      <c r="W179" s="40"/>
      <c r="X179" s="40"/>
      <c r="Y179" s="31" t="str">
        <f t="shared" si="2"/>
        <v/>
      </c>
      <c r="Z179" s="31"/>
      <c r="AA179" s="32" t="str">
        <f>+IFERROR(IF(VLOOKUP(#REF!&amp;"-"&amp;ROW()-108,[2]ワークシート!$C$2:$BW$498,13,0)="","",VLOOKUP(#REF!&amp;"-"&amp;ROW()-108,[2]ワークシート!$C$2:$BW$498,13,0)),"")</f>
        <v/>
      </c>
      <c r="AB179" s="32"/>
      <c r="AC179" s="32" t="str">
        <f>+IFERROR(VLOOKUP(#REF!&amp;"-"&amp;ROW()-108,[2]ワークシート!$C$2:$BW$498,30,0),"")</f>
        <v/>
      </c>
      <c r="AD179" s="32"/>
      <c r="AE179" s="31" t="str">
        <f t="shared" si="3"/>
        <v/>
      </c>
      <c r="AF179" s="31"/>
      <c r="AG179" s="10"/>
      <c r="AH179" s="10"/>
      <c r="AI179" s="9" t="str">
        <f>+IFERROR(IF(VLOOKUP(#REF!&amp;"-"&amp;ROW()-108,[2]ワークシート!$C$2:$BW$498,31,0)="","",VLOOKUP(#REF!&amp;"-"&amp;ROW()-108,[2]ワークシート!$C$2:$BW$498,31,0)),"")</f>
        <v/>
      </c>
      <c r="AJ179" s="8"/>
      <c r="AK179" s="8"/>
      <c r="AL179" s="8"/>
      <c r="AM179" s="8"/>
      <c r="AN179" s="8"/>
      <c r="AO179" s="8"/>
      <c r="AP179" s="8"/>
      <c r="AQ179" s="8"/>
      <c r="AR179" s="8"/>
      <c r="AS179" s="8"/>
      <c r="AT179" s="8"/>
      <c r="AU179" s="8"/>
      <c r="AV179" s="8"/>
      <c r="AW179" s="8"/>
      <c r="AX179" s="8"/>
      <c r="AY179" s="8"/>
      <c r="AZ179" s="8"/>
      <c r="BA179" s="8"/>
      <c r="BB179" s="8"/>
      <c r="BC179" s="8"/>
      <c r="BD179" s="8"/>
    </row>
    <row r="180" spans="1:56" ht="35.1" hidden="1" customHeight="1" x14ac:dyDescent="0.45">
      <c r="A180" s="33" t="str">
        <f>+IFERROR(VLOOKUP(#REF!&amp;"-"&amp;ROW()-108,[2]ワークシート!$C$2:$BW$498,9,0),"")</f>
        <v/>
      </c>
      <c r="B180" s="34"/>
      <c r="C180" s="35" t="str">
        <f>+IFERROR(IF(VLOOKUP(#REF!&amp;"-"&amp;ROW()-108,[2]ワークシート!$C$2:$BW$498,10,0) = "","",VLOOKUP(#REF!&amp;"-"&amp;ROW()-108,[2]ワークシート!$C$2:$BW$498,10,0)),"")</f>
        <v/>
      </c>
      <c r="D180" s="34"/>
      <c r="E180" s="33" t="str">
        <f>+IFERROR(VLOOKUP(#REF!&amp;"-"&amp;ROW()-108,[2]ワークシート!$C$2:$BW$498,11,0),"")</f>
        <v/>
      </c>
      <c r="F180" s="34"/>
      <c r="G180" s="10" t="str">
        <f>+IFERROR(VLOOKUP(#REF!&amp;"-"&amp;ROW()-108,[2]ワークシート!$C$2:$BW$498,12,0),"")</f>
        <v/>
      </c>
      <c r="H18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0" s="37"/>
      <c r="J180" s="33" t="str">
        <f>+IFERROR(VLOOKUP(#REF!&amp;"-"&amp;ROW()-108,[2]ワークシート!$C$2:$BW$498,19,0),"")</f>
        <v/>
      </c>
      <c r="K180" s="35"/>
      <c r="L180" s="34"/>
      <c r="M180" s="38" t="str">
        <f>+IFERROR(VLOOKUP(#REF!&amp;"-"&amp;ROW()-108,[2]ワークシート!$C$2:$BW$498,24,0),"")</f>
        <v/>
      </c>
      <c r="N180" s="39"/>
      <c r="O180" s="40" t="str">
        <f>+IFERROR(VLOOKUP(#REF!&amp;"-"&amp;ROW()-108,[2]ワークシート!$C$2:$BW$498,25,0),"")</f>
        <v/>
      </c>
      <c r="P180" s="40"/>
      <c r="Q180" s="41" t="str">
        <f>+IFERROR(VLOOKUP(#REF!&amp;"-"&amp;ROW()-108,[2]ワークシート!$C$2:$BW$498,55,0),"")</f>
        <v/>
      </c>
      <c r="R180" s="41"/>
      <c r="S180" s="41"/>
      <c r="T180" s="40" t="str">
        <f>+IFERROR(VLOOKUP(#REF!&amp;"-"&amp;ROW()-108,[2]ワークシート!$C$2:$BW$498,60,0),"")</f>
        <v/>
      </c>
      <c r="U180" s="40"/>
      <c r="V180" s="40" t="str">
        <f>+IFERROR(VLOOKUP(#REF!&amp;"-"&amp;ROW()-108,[2]ワークシート!$C$2:$BW$498,61,0),"")</f>
        <v/>
      </c>
      <c r="W180" s="40"/>
      <c r="X180" s="40"/>
      <c r="Y180" s="31" t="str">
        <f t="shared" si="2"/>
        <v/>
      </c>
      <c r="Z180" s="31"/>
      <c r="AA180" s="32" t="str">
        <f>+IFERROR(IF(VLOOKUP(#REF!&amp;"-"&amp;ROW()-108,[2]ワークシート!$C$2:$BW$498,13,0)="","",VLOOKUP(#REF!&amp;"-"&amp;ROW()-108,[2]ワークシート!$C$2:$BW$498,13,0)),"")</f>
        <v/>
      </c>
      <c r="AB180" s="32"/>
      <c r="AC180" s="32" t="str">
        <f>+IFERROR(VLOOKUP(#REF!&amp;"-"&amp;ROW()-108,[2]ワークシート!$C$2:$BW$498,30,0),"")</f>
        <v/>
      </c>
      <c r="AD180" s="32"/>
      <c r="AE180" s="31" t="str">
        <f t="shared" si="3"/>
        <v/>
      </c>
      <c r="AF180" s="31"/>
      <c r="AG180" s="10"/>
      <c r="AH180" s="10"/>
      <c r="AI180" s="9" t="str">
        <f>+IFERROR(IF(VLOOKUP(#REF!&amp;"-"&amp;ROW()-108,[2]ワークシート!$C$2:$BW$498,31,0)="","",VLOOKUP(#REF!&amp;"-"&amp;ROW()-108,[2]ワークシート!$C$2:$BW$498,31,0)),"")</f>
        <v/>
      </c>
      <c r="AJ180" s="8"/>
      <c r="AK180" s="8"/>
      <c r="AL180" s="8"/>
      <c r="AM180" s="8"/>
      <c r="AN180" s="8"/>
      <c r="AO180" s="8"/>
      <c r="AP180" s="8"/>
      <c r="AQ180" s="8"/>
      <c r="AR180" s="8"/>
      <c r="AS180" s="8"/>
      <c r="AT180" s="8"/>
      <c r="AU180" s="8"/>
      <c r="AV180" s="8"/>
      <c r="AW180" s="8"/>
      <c r="AX180" s="8"/>
      <c r="AY180" s="8"/>
      <c r="AZ180" s="8"/>
      <c r="BA180" s="8"/>
      <c r="BB180" s="8"/>
      <c r="BC180" s="8"/>
      <c r="BD180" s="8"/>
    </row>
    <row r="181" spans="1:56" ht="35.1" hidden="1" customHeight="1" x14ac:dyDescent="0.45">
      <c r="A181" s="33" t="str">
        <f>+IFERROR(VLOOKUP(#REF!&amp;"-"&amp;ROW()-108,[2]ワークシート!$C$2:$BW$498,9,0),"")</f>
        <v/>
      </c>
      <c r="B181" s="34"/>
      <c r="C181" s="35" t="str">
        <f>+IFERROR(IF(VLOOKUP(#REF!&amp;"-"&amp;ROW()-108,[2]ワークシート!$C$2:$BW$498,10,0) = "","",VLOOKUP(#REF!&amp;"-"&amp;ROW()-108,[2]ワークシート!$C$2:$BW$498,10,0)),"")</f>
        <v/>
      </c>
      <c r="D181" s="34"/>
      <c r="E181" s="33" t="str">
        <f>+IFERROR(VLOOKUP(#REF!&amp;"-"&amp;ROW()-108,[2]ワークシート!$C$2:$BW$498,11,0),"")</f>
        <v/>
      </c>
      <c r="F181" s="34"/>
      <c r="G181" s="10" t="str">
        <f>+IFERROR(VLOOKUP(#REF!&amp;"-"&amp;ROW()-108,[2]ワークシート!$C$2:$BW$498,12,0),"")</f>
        <v/>
      </c>
      <c r="H18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1" s="37"/>
      <c r="J181" s="33" t="str">
        <f>+IFERROR(VLOOKUP(#REF!&amp;"-"&amp;ROW()-108,[2]ワークシート!$C$2:$BW$498,19,0),"")</f>
        <v/>
      </c>
      <c r="K181" s="35"/>
      <c r="L181" s="34"/>
      <c r="M181" s="38" t="str">
        <f>+IFERROR(VLOOKUP(#REF!&amp;"-"&amp;ROW()-108,[2]ワークシート!$C$2:$BW$498,24,0),"")</f>
        <v/>
      </c>
      <c r="N181" s="39"/>
      <c r="O181" s="40" t="str">
        <f>+IFERROR(VLOOKUP(#REF!&amp;"-"&amp;ROW()-108,[2]ワークシート!$C$2:$BW$498,25,0),"")</f>
        <v/>
      </c>
      <c r="P181" s="40"/>
      <c r="Q181" s="41" t="str">
        <f>+IFERROR(VLOOKUP(#REF!&amp;"-"&amp;ROW()-108,[2]ワークシート!$C$2:$BW$498,55,0),"")</f>
        <v/>
      </c>
      <c r="R181" s="41"/>
      <c r="S181" s="41"/>
      <c r="T181" s="40" t="str">
        <f>+IFERROR(VLOOKUP(#REF!&amp;"-"&amp;ROW()-108,[2]ワークシート!$C$2:$BW$498,60,0),"")</f>
        <v/>
      </c>
      <c r="U181" s="40"/>
      <c r="V181" s="40" t="str">
        <f>+IFERROR(VLOOKUP(#REF!&amp;"-"&amp;ROW()-108,[2]ワークシート!$C$2:$BW$498,61,0),"")</f>
        <v/>
      </c>
      <c r="W181" s="40"/>
      <c r="X181" s="40"/>
      <c r="Y181" s="31" t="str">
        <f t="shared" si="2"/>
        <v/>
      </c>
      <c r="Z181" s="31"/>
      <c r="AA181" s="32" t="str">
        <f>+IFERROR(IF(VLOOKUP(#REF!&amp;"-"&amp;ROW()-108,[2]ワークシート!$C$2:$BW$498,13,0)="","",VLOOKUP(#REF!&amp;"-"&amp;ROW()-108,[2]ワークシート!$C$2:$BW$498,13,0)),"")</f>
        <v/>
      </c>
      <c r="AB181" s="32"/>
      <c r="AC181" s="32" t="str">
        <f>+IFERROR(VLOOKUP(#REF!&amp;"-"&amp;ROW()-108,[2]ワークシート!$C$2:$BW$498,30,0),"")</f>
        <v/>
      </c>
      <c r="AD181" s="32"/>
      <c r="AE181" s="31" t="str">
        <f t="shared" si="3"/>
        <v/>
      </c>
      <c r="AF181" s="31"/>
      <c r="AG181" s="10"/>
      <c r="AH181" s="10"/>
      <c r="AI181" s="9" t="str">
        <f>+IFERROR(IF(VLOOKUP(#REF!&amp;"-"&amp;ROW()-108,[2]ワークシート!$C$2:$BW$498,31,0)="","",VLOOKUP(#REF!&amp;"-"&amp;ROW()-108,[2]ワークシート!$C$2:$BW$498,31,0)),"")</f>
        <v/>
      </c>
      <c r="AJ181" s="8"/>
      <c r="AK181" s="8"/>
      <c r="AL181" s="8"/>
      <c r="AM181" s="8"/>
      <c r="AN181" s="8"/>
      <c r="AO181" s="8"/>
      <c r="AP181" s="8"/>
      <c r="AQ181" s="8"/>
      <c r="AR181" s="8"/>
      <c r="AS181" s="8"/>
      <c r="AT181" s="8"/>
      <c r="AU181" s="8"/>
      <c r="AV181" s="8"/>
      <c r="AW181" s="8"/>
      <c r="AX181" s="8"/>
      <c r="AY181" s="8"/>
      <c r="AZ181" s="8"/>
      <c r="BA181" s="8"/>
      <c r="BB181" s="8"/>
      <c r="BC181" s="8"/>
      <c r="BD181" s="8"/>
    </row>
    <row r="182" spans="1:56" ht="35.1" hidden="1" customHeight="1" x14ac:dyDescent="0.45">
      <c r="A182" s="33" t="str">
        <f>+IFERROR(VLOOKUP(#REF!&amp;"-"&amp;ROW()-108,[2]ワークシート!$C$2:$BW$498,9,0),"")</f>
        <v/>
      </c>
      <c r="B182" s="34"/>
      <c r="C182" s="35" t="str">
        <f>+IFERROR(IF(VLOOKUP(#REF!&amp;"-"&amp;ROW()-108,[2]ワークシート!$C$2:$BW$498,10,0) = "","",VLOOKUP(#REF!&amp;"-"&amp;ROW()-108,[2]ワークシート!$C$2:$BW$498,10,0)),"")</f>
        <v/>
      </c>
      <c r="D182" s="34"/>
      <c r="E182" s="33" t="str">
        <f>+IFERROR(VLOOKUP(#REF!&amp;"-"&amp;ROW()-108,[2]ワークシート!$C$2:$BW$498,11,0),"")</f>
        <v/>
      </c>
      <c r="F182" s="34"/>
      <c r="G182" s="10" t="str">
        <f>+IFERROR(VLOOKUP(#REF!&amp;"-"&amp;ROW()-108,[2]ワークシート!$C$2:$BW$498,12,0),"")</f>
        <v/>
      </c>
      <c r="H18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2" s="37"/>
      <c r="J182" s="33" t="str">
        <f>+IFERROR(VLOOKUP(#REF!&amp;"-"&amp;ROW()-108,[2]ワークシート!$C$2:$BW$498,19,0),"")</f>
        <v/>
      </c>
      <c r="K182" s="35"/>
      <c r="L182" s="34"/>
      <c r="M182" s="38" t="str">
        <f>+IFERROR(VLOOKUP(#REF!&amp;"-"&amp;ROW()-108,[2]ワークシート!$C$2:$BW$498,24,0),"")</f>
        <v/>
      </c>
      <c r="N182" s="39"/>
      <c r="O182" s="40" t="str">
        <f>+IFERROR(VLOOKUP(#REF!&amp;"-"&amp;ROW()-108,[2]ワークシート!$C$2:$BW$498,25,0),"")</f>
        <v/>
      </c>
      <c r="P182" s="40"/>
      <c r="Q182" s="41" t="str">
        <f>+IFERROR(VLOOKUP(#REF!&amp;"-"&amp;ROW()-108,[2]ワークシート!$C$2:$BW$498,55,0),"")</f>
        <v/>
      </c>
      <c r="R182" s="41"/>
      <c r="S182" s="41"/>
      <c r="T182" s="40" t="str">
        <f>+IFERROR(VLOOKUP(#REF!&amp;"-"&amp;ROW()-108,[2]ワークシート!$C$2:$BW$498,60,0),"")</f>
        <v/>
      </c>
      <c r="U182" s="40"/>
      <c r="V182" s="40" t="str">
        <f>+IFERROR(VLOOKUP(#REF!&amp;"-"&amp;ROW()-108,[2]ワークシート!$C$2:$BW$498,61,0),"")</f>
        <v/>
      </c>
      <c r="W182" s="40"/>
      <c r="X182" s="40"/>
      <c r="Y182" s="31" t="str">
        <f t="shared" si="2"/>
        <v/>
      </c>
      <c r="Z182" s="31"/>
      <c r="AA182" s="32" t="str">
        <f>+IFERROR(IF(VLOOKUP(#REF!&amp;"-"&amp;ROW()-108,[2]ワークシート!$C$2:$BW$498,13,0)="","",VLOOKUP(#REF!&amp;"-"&amp;ROW()-108,[2]ワークシート!$C$2:$BW$498,13,0)),"")</f>
        <v/>
      </c>
      <c r="AB182" s="32"/>
      <c r="AC182" s="32" t="str">
        <f>+IFERROR(VLOOKUP(#REF!&amp;"-"&amp;ROW()-108,[2]ワークシート!$C$2:$BW$498,30,0),"")</f>
        <v/>
      </c>
      <c r="AD182" s="32"/>
      <c r="AE182" s="31" t="str">
        <f t="shared" si="3"/>
        <v/>
      </c>
      <c r="AF182" s="31"/>
      <c r="AG182" s="10"/>
      <c r="AH182" s="10"/>
      <c r="AI182" s="9" t="str">
        <f>+IFERROR(IF(VLOOKUP(#REF!&amp;"-"&amp;ROW()-108,[2]ワークシート!$C$2:$BW$498,31,0)="","",VLOOKUP(#REF!&amp;"-"&amp;ROW()-108,[2]ワークシート!$C$2:$BW$498,31,0)),"")</f>
        <v/>
      </c>
      <c r="AJ182" s="8"/>
      <c r="AK182" s="8"/>
      <c r="AL182" s="8"/>
      <c r="AM182" s="8"/>
      <c r="AN182" s="8"/>
      <c r="AO182" s="8"/>
      <c r="AP182" s="8"/>
      <c r="AQ182" s="8"/>
      <c r="AR182" s="8"/>
      <c r="AS182" s="8"/>
      <c r="AT182" s="8"/>
      <c r="AU182" s="8"/>
      <c r="AV182" s="8"/>
      <c r="AW182" s="8"/>
      <c r="AX182" s="8"/>
      <c r="AY182" s="8"/>
      <c r="AZ182" s="8"/>
      <c r="BA182" s="8"/>
      <c r="BB182" s="8"/>
      <c r="BC182" s="8"/>
      <c r="BD182" s="8"/>
    </row>
    <row r="183" spans="1:56" ht="35.1" hidden="1" customHeight="1" x14ac:dyDescent="0.45">
      <c r="A183" s="33" t="str">
        <f>+IFERROR(VLOOKUP(#REF!&amp;"-"&amp;ROW()-108,[2]ワークシート!$C$2:$BW$498,9,0),"")</f>
        <v/>
      </c>
      <c r="B183" s="34"/>
      <c r="C183" s="35" t="str">
        <f>+IFERROR(IF(VLOOKUP(#REF!&amp;"-"&amp;ROW()-108,[2]ワークシート!$C$2:$BW$498,10,0) = "","",VLOOKUP(#REF!&amp;"-"&amp;ROW()-108,[2]ワークシート!$C$2:$BW$498,10,0)),"")</f>
        <v/>
      </c>
      <c r="D183" s="34"/>
      <c r="E183" s="33" t="str">
        <f>+IFERROR(VLOOKUP(#REF!&amp;"-"&amp;ROW()-108,[2]ワークシート!$C$2:$BW$498,11,0),"")</f>
        <v/>
      </c>
      <c r="F183" s="34"/>
      <c r="G183" s="10" t="str">
        <f>+IFERROR(VLOOKUP(#REF!&amp;"-"&amp;ROW()-108,[2]ワークシート!$C$2:$BW$498,12,0),"")</f>
        <v/>
      </c>
      <c r="H18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3" s="37"/>
      <c r="J183" s="33" t="str">
        <f>+IFERROR(VLOOKUP(#REF!&amp;"-"&amp;ROW()-108,[2]ワークシート!$C$2:$BW$498,19,0),"")</f>
        <v/>
      </c>
      <c r="K183" s="35"/>
      <c r="L183" s="34"/>
      <c r="M183" s="38" t="str">
        <f>+IFERROR(VLOOKUP(#REF!&amp;"-"&amp;ROW()-108,[2]ワークシート!$C$2:$BW$498,24,0),"")</f>
        <v/>
      </c>
      <c r="N183" s="39"/>
      <c r="O183" s="40" t="str">
        <f>+IFERROR(VLOOKUP(#REF!&amp;"-"&amp;ROW()-108,[2]ワークシート!$C$2:$BW$498,25,0),"")</f>
        <v/>
      </c>
      <c r="P183" s="40"/>
      <c r="Q183" s="41" t="str">
        <f>+IFERROR(VLOOKUP(#REF!&amp;"-"&amp;ROW()-108,[2]ワークシート!$C$2:$BW$498,55,0),"")</f>
        <v/>
      </c>
      <c r="R183" s="41"/>
      <c r="S183" s="41"/>
      <c r="T183" s="40" t="str">
        <f>+IFERROR(VLOOKUP(#REF!&amp;"-"&amp;ROW()-108,[2]ワークシート!$C$2:$BW$498,60,0),"")</f>
        <v/>
      </c>
      <c r="U183" s="40"/>
      <c r="V183" s="40" t="str">
        <f>+IFERROR(VLOOKUP(#REF!&amp;"-"&amp;ROW()-108,[2]ワークシート!$C$2:$BW$498,61,0),"")</f>
        <v/>
      </c>
      <c r="W183" s="40"/>
      <c r="X183" s="40"/>
      <c r="Y183" s="31" t="str">
        <f t="shared" si="2"/>
        <v/>
      </c>
      <c r="Z183" s="31"/>
      <c r="AA183" s="32" t="str">
        <f>+IFERROR(IF(VLOOKUP(#REF!&amp;"-"&amp;ROW()-108,[2]ワークシート!$C$2:$BW$498,13,0)="","",VLOOKUP(#REF!&amp;"-"&amp;ROW()-108,[2]ワークシート!$C$2:$BW$498,13,0)),"")</f>
        <v/>
      </c>
      <c r="AB183" s="32"/>
      <c r="AC183" s="32" t="str">
        <f>+IFERROR(VLOOKUP(#REF!&amp;"-"&amp;ROW()-108,[2]ワークシート!$C$2:$BW$498,30,0),"")</f>
        <v/>
      </c>
      <c r="AD183" s="32"/>
      <c r="AE183" s="31" t="str">
        <f t="shared" si="3"/>
        <v/>
      </c>
      <c r="AF183" s="31"/>
      <c r="AG183" s="10"/>
      <c r="AH183" s="10"/>
      <c r="AI183" s="9" t="str">
        <f>+IFERROR(IF(VLOOKUP(#REF!&amp;"-"&amp;ROW()-108,[2]ワークシート!$C$2:$BW$498,31,0)="","",VLOOKUP(#REF!&amp;"-"&amp;ROW()-108,[2]ワークシート!$C$2:$BW$498,31,0)),"")</f>
        <v/>
      </c>
      <c r="AJ183" s="8"/>
      <c r="AK183" s="8"/>
      <c r="AL183" s="8"/>
      <c r="AM183" s="8"/>
      <c r="AN183" s="8"/>
      <c r="AO183" s="8"/>
      <c r="AP183" s="8"/>
      <c r="AQ183" s="8"/>
      <c r="AR183" s="8"/>
      <c r="AS183" s="8"/>
      <c r="AT183" s="8"/>
      <c r="AU183" s="8"/>
      <c r="AV183" s="8"/>
      <c r="AW183" s="8"/>
      <c r="AX183" s="8"/>
      <c r="AY183" s="8"/>
      <c r="AZ183" s="8"/>
      <c r="BA183" s="8"/>
      <c r="BB183" s="8"/>
      <c r="BC183" s="8"/>
      <c r="BD183" s="8"/>
    </row>
    <row r="184" spans="1:56" ht="35.1" hidden="1" customHeight="1" x14ac:dyDescent="0.45">
      <c r="A184" s="33" t="str">
        <f>+IFERROR(VLOOKUP(#REF!&amp;"-"&amp;ROW()-108,[2]ワークシート!$C$2:$BW$498,9,0),"")</f>
        <v/>
      </c>
      <c r="B184" s="34"/>
      <c r="C184" s="35" t="str">
        <f>+IFERROR(IF(VLOOKUP(#REF!&amp;"-"&amp;ROW()-108,[2]ワークシート!$C$2:$BW$498,10,0) = "","",VLOOKUP(#REF!&amp;"-"&amp;ROW()-108,[2]ワークシート!$C$2:$BW$498,10,0)),"")</f>
        <v/>
      </c>
      <c r="D184" s="34"/>
      <c r="E184" s="33" t="str">
        <f>+IFERROR(VLOOKUP(#REF!&amp;"-"&amp;ROW()-108,[2]ワークシート!$C$2:$BW$498,11,0),"")</f>
        <v/>
      </c>
      <c r="F184" s="34"/>
      <c r="G184" s="10" t="str">
        <f>+IFERROR(VLOOKUP(#REF!&amp;"-"&amp;ROW()-108,[2]ワークシート!$C$2:$BW$498,12,0),"")</f>
        <v/>
      </c>
      <c r="H18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4" s="37"/>
      <c r="J184" s="33" t="str">
        <f>+IFERROR(VLOOKUP(#REF!&amp;"-"&amp;ROW()-108,[2]ワークシート!$C$2:$BW$498,19,0),"")</f>
        <v/>
      </c>
      <c r="K184" s="35"/>
      <c r="L184" s="34"/>
      <c r="M184" s="38" t="str">
        <f>+IFERROR(VLOOKUP(#REF!&amp;"-"&amp;ROW()-108,[2]ワークシート!$C$2:$BW$498,24,0),"")</f>
        <v/>
      </c>
      <c r="N184" s="39"/>
      <c r="O184" s="40" t="str">
        <f>+IFERROR(VLOOKUP(#REF!&amp;"-"&amp;ROW()-108,[2]ワークシート!$C$2:$BW$498,25,0),"")</f>
        <v/>
      </c>
      <c r="P184" s="40"/>
      <c r="Q184" s="41" t="str">
        <f>+IFERROR(VLOOKUP(#REF!&amp;"-"&amp;ROW()-108,[2]ワークシート!$C$2:$BW$498,55,0),"")</f>
        <v/>
      </c>
      <c r="R184" s="41"/>
      <c r="S184" s="41"/>
      <c r="T184" s="40" t="str">
        <f>+IFERROR(VLOOKUP(#REF!&amp;"-"&amp;ROW()-108,[2]ワークシート!$C$2:$BW$498,60,0),"")</f>
        <v/>
      </c>
      <c r="U184" s="40"/>
      <c r="V184" s="40" t="str">
        <f>+IFERROR(VLOOKUP(#REF!&amp;"-"&amp;ROW()-108,[2]ワークシート!$C$2:$BW$498,61,0),"")</f>
        <v/>
      </c>
      <c r="W184" s="40"/>
      <c r="X184" s="40"/>
      <c r="Y184" s="31" t="str">
        <f t="shared" si="2"/>
        <v/>
      </c>
      <c r="Z184" s="31"/>
      <c r="AA184" s="32" t="str">
        <f>+IFERROR(IF(VLOOKUP(#REF!&amp;"-"&amp;ROW()-108,[2]ワークシート!$C$2:$BW$498,13,0)="","",VLOOKUP(#REF!&amp;"-"&amp;ROW()-108,[2]ワークシート!$C$2:$BW$498,13,0)),"")</f>
        <v/>
      </c>
      <c r="AB184" s="32"/>
      <c r="AC184" s="32" t="str">
        <f>+IFERROR(VLOOKUP(#REF!&amp;"-"&amp;ROW()-108,[2]ワークシート!$C$2:$BW$498,30,0),"")</f>
        <v/>
      </c>
      <c r="AD184" s="32"/>
      <c r="AE184" s="31" t="str">
        <f t="shared" si="3"/>
        <v/>
      </c>
      <c r="AF184" s="31"/>
      <c r="AG184" s="10"/>
      <c r="AH184" s="10"/>
      <c r="AI184" s="9" t="str">
        <f>+IFERROR(IF(VLOOKUP(#REF!&amp;"-"&amp;ROW()-108,[2]ワークシート!$C$2:$BW$498,31,0)="","",VLOOKUP(#REF!&amp;"-"&amp;ROW()-108,[2]ワークシート!$C$2:$BW$498,31,0)),"")</f>
        <v/>
      </c>
      <c r="AJ184" s="8"/>
      <c r="AK184" s="8"/>
      <c r="AL184" s="8"/>
      <c r="AM184" s="8"/>
      <c r="AN184" s="8"/>
      <c r="AO184" s="8"/>
      <c r="AP184" s="8"/>
      <c r="AQ184" s="8"/>
      <c r="AR184" s="8"/>
      <c r="AS184" s="8"/>
      <c r="AT184" s="8"/>
      <c r="AU184" s="8"/>
      <c r="AV184" s="8"/>
      <c r="AW184" s="8"/>
      <c r="AX184" s="8"/>
      <c r="AY184" s="8"/>
      <c r="AZ184" s="8"/>
      <c r="BA184" s="8"/>
      <c r="BB184" s="8"/>
      <c r="BC184" s="8"/>
      <c r="BD184" s="8"/>
    </row>
    <row r="185" spans="1:56" ht="35.1" hidden="1" customHeight="1" x14ac:dyDescent="0.45">
      <c r="A185" s="33" t="str">
        <f>+IFERROR(VLOOKUP(#REF!&amp;"-"&amp;ROW()-108,[2]ワークシート!$C$2:$BW$498,9,0),"")</f>
        <v/>
      </c>
      <c r="B185" s="34"/>
      <c r="C185" s="35" t="str">
        <f>+IFERROR(IF(VLOOKUP(#REF!&amp;"-"&amp;ROW()-108,[2]ワークシート!$C$2:$BW$498,10,0) = "","",VLOOKUP(#REF!&amp;"-"&amp;ROW()-108,[2]ワークシート!$C$2:$BW$498,10,0)),"")</f>
        <v/>
      </c>
      <c r="D185" s="34"/>
      <c r="E185" s="33" t="str">
        <f>+IFERROR(VLOOKUP(#REF!&amp;"-"&amp;ROW()-108,[2]ワークシート!$C$2:$BW$498,11,0),"")</f>
        <v/>
      </c>
      <c r="F185" s="34"/>
      <c r="G185" s="10" t="str">
        <f>+IFERROR(VLOOKUP(#REF!&amp;"-"&amp;ROW()-108,[2]ワークシート!$C$2:$BW$498,12,0),"")</f>
        <v/>
      </c>
      <c r="H18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5" s="37"/>
      <c r="J185" s="33" t="str">
        <f>+IFERROR(VLOOKUP(#REF!&amp;"-"&amp;ROW()-108,[2]ワークシート!$C$2:$BW$498,19,0),"")</f>
        <v/>
      </c>
      <c r="K185" s="35"/>
      <c r="L185" s="34"/>
      <c r="M185" s="38" t="str">
        <f>+IFERROR(VLOOKUP(#REF!&amp;"-"&amp;ROW()-108,[2]ワークシート!$C$2:$BW$498,24,0),"")</f>
        <v/>
      </c>
      <c r="N185" s="39"/>
      <c r="O185" s="40" t="str">
        <f>+IFERROR(VLOOKUP(#REF!&amp;"-"&amp;ROW()-108,[2]ワークシート!$C$2:$BW$498,25,0),"")</f>
        <v/>
      </c>
      <c r="P185" s="40"/>
      <c r="Q185" s="41" t="str">
        <f>+IFERROR(VLOOKUP(#REF!&amp;"-"&amp;ROW()-108,[2]ワークシート!$C$2:$BW$498,55,0),"")</f>
        <v/>
      </c>
      <c r="R185" s="41"/>
      <c r="S185" s="41"/>
      <c r="T185" s="40" t="str">
        <f>+IFERROR(VLOOKUP(#REF!&amp;"-"&amp;ROW()-108,[2]ワークシート!$C$2:$BW$498,60,0),"")</f>
        <v/>
      </c>
      <c r="U185" s="40"/>
      <c r="V185" s="40" t="str">
        <f>+IFERROR(VLOOKUP(#REF!&amp;"-"&amp;ROW()-108,[2]ワークシート!$C$2:$BW$498,61,0),"")</f>
        <v/>
      </c>
      <c r="W185" s="40"/>
      <c r="X185" s="40"/>
      <c r="Y185" s="31" t="str">
        <f t="shared" si="2"/>
        <v/>
      </c>
      <c r="Z185" s="31"/>
      <c r="AA185" s="32" t="str">
        <f>+IFERROR(IF(VLOOKUP(#REF!&amp;"-"&amp;ROW()-108,[2]ワークシート!$C$2:$BW$498,13,0)="","",VLOOKUP(#REF!&amp;"-"&amp;ROW()-108,[2]ワークシート!$C$2:$BW$498,13,0)),"")</f>
        <v/>
      </c>
      <c r="AB185" s="32"/>
      <c r="AC185" s="32" t="str">
        <f>+IFERROR(VLOOKUP(#REF!&amp;"-"&amp;ROW()-108,[2]ワークシート!$C$2:$BW$498,30,0),"")</f>
        <v/>
      </c>
      <c r="AD185" s="32"/>
      <c r="AE185" s="31" t="str">
        <f t="shared" si="3"/>
        <v/>
      </c>
      <c r="AF185" s="31"/>
      <c r="AG185" s="10"/>
      <c r="AH185" s="10"/>
      <c r="AI185" s="9" t="str">
        <f>+IFERROR(IF(VLOOKUP(#REF!&amp;"-"&amp;ROW()-108,[2]ワークシート!$C$2:$BW$498,31,0)="","",VLOOKUP(#REF!&amp;"-"&amp;ROW()-108,[2]ワークシート!$C$2:$BW$498,31,0)),"")</f>
        <v/>
      </c>
      <c r="AJ185" s="8"/>
      <c r="AK185" s="8"/>
      <c r="AL185" s="8"/>
      <c r="AM185" s="8"/>
      <c r="AN185" s="8"/>
      <c r="AO185" s="8"/>
      <c r="AP185" s="8"/>
      <c r="AQ185" s="8"/>
      <c r="AR185" s="8"/>
      <c r="AS185" s="8"/>
      <c r="AT185" s="8"/>
      <c r="AU185" s="8"/>
      <c r="AV185" s="8"/>
      <c r="AW185" s="8"/>
      <c r="AX185" s="8"/>
      <c r="AY185" s="8"/>
      <c r="AZ185" s="8"/>
      <c r="BA185" s="8"/>
      <c r="BB185" s="8"/>
      <c r="BC185" s="8"/>
      <c r="BD185" s="8"/>
    </row>
    <row r="186" spans="1:56" ht="35.1" hidden="1" customHeight="1" x14ac:dyDescent="0.45">
      <c r="A186" s="33" t="str">
        <f>+IFERROR(VLOOKUP(#REF!&amp;"-"&amp;ROW()-108,[2]ワークシート!$C$2:$BW$498,9,0),"")</f>
        <v/>
      </c>
      <c r="B186" s="34"/>
      <c r="C186" s="35" t="str">
        <f>+IFERROR(IF(VLOOKUP(#REF!&amp;"-"&amp;ROW()-108,[2]ワークシート!$C$2:$BW$498,10,0) = "","",VLOOKUP(#REF!&amp;"-"&amp;ROW()-108,[2]ワークシート!$C$2:$BW$498,10,0)),"")</f>
        <v/>
      </c>
      <c r="D186" s="34"/>
      <c r="E186" s="33" t="str">
        <f>+IFERROR(VLOOKUP(#REF!&amp;"-"&amp;ROW()-108,[2]ワークシート!$C$2:$BW$498,11,0),"")</f>
        <v/>
      </c>
      <c r="F186" s="34"/>
      <c r="G186" s="10" t="str">
        <f>+IFERROR(VLOOKUP(#REF!&amp;"-"&amp;ROW()-108,[2]ワークシート!$C$2:$BW$498,12,0),"")</f>
        <v/>
      </c>
      <c r="H18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6" s="37"/>
      <c r="J186" s="33" t="str">
        <f>+IFERROR(VLOOKUP(#REF!&amp;"-"&amp;ROW()-108,[2]ワークシート!$C$2:$BW$498,19,0),"")</f>
        <v/>
      </c>
      <c r="K186" s="35"/>
      <c r="L186" s="34"/>
      <c r="M186" s="38" t="str">
        <f>+IFERROR(VLOOKUP(#REF!&amp;"-"&amp;ROW()-108,[2]ワークシート!$C$2:$BW$498,24,0),"")</f>
        <v/>
      </c>
      <c r="N186" s="39"/>
      <c r="O186" s="40" t="str">
        <f>+IFERROR(VLOOKUP(#REF!&amp;"-"&amp;ROW()-108,[2]ワークシート!$C$2:$BW$498,25,0),"")</f>
        <v/>
      </c>
      <c r="P186" s="40"/>
      <c r="Q186" s="41" t="str">
        <f>+IFERROR(VLOOKUP(#REF!&amp;"-"&amp;ROW()-108,[2]ワークシート!$C$2:$BW$498,55,0),"")</f>
        <v/>
      </c>
      <c r="R186" s="41"/>
      <c r="S186" s="41"/>
      <c r="T186" s="40" t="str">
        <f>+IFERROR(VLOOKUP(#REF!&amp;"-"&amp;ROW()-108,[2]ワークシート!$C$2:$BW$498,60,0),"")</f>
        <v/>
      </c>
      <c r="U186" s="40"/>
      <c r="V186" s="40" t="str">
        <f>+IFERROR(VLOOKUP(#REF!&amp;"-"&amp;ROW()-108,[2]ワークシート!$C$2:$BW$498,61,0),"")</f>
        <v/>
      </c>
      <c r="W186" s="40"/>
      <c r="X186" s="40"/>
      <c r="Y186" s="31" t="str">
        <f t="shared" si="2"/>
        <v/>
      </c>
      <c r="Z186" s="31"/>
      <c r="AA186" s="32" t="str">
        <f>+IFERROR(IF(VLOOKUP(#REF!&amp;"-"&amp;ROW()-108,[2]ワークシート!$C$2:$BW$498,13,0)="","",VLOOKUP(#REF!&amp;"-"&amp;ROW()-108,[2]ワークシート!$C$2:$BW$498,13,0)),"")</f>
        <v/>
      </c>
      <c r="AB186" s="32"/>
      <c r="AC186" s="32" t="str">
        <f>+IFERROR(VLOOKUP(#REF!&amp;"-"&amp;ROW()-108,[2]ワークシート!$C$2:$BW$498,30,0),"")</f>
        <v/>
      </c>
      <c r="AD186" s="32"/>
      <c r="AE186" s="31" t="str">
        <f t="shared" si="3"/>
        <v/>
      </c>
      <c r="AF186" s="31"/>
      <c r="AG186" s="10"/>
      <c r="AH186" s="10"/>
      <c r="AI186" s="9" t="str">
        <f>+IFERROR(IF(VLOOKUP(#REF!&amp;"-"&amp;ROW()-108,[2]ワークシート!$C$2:$BW$498,31,0)="","",VLOOKUP(#REF!&amp;"-"&amp;ROW()-108,[2]ワークシート!$C$2:$BW$498,31,0)),"")</f>
        <v/>
      </c>
      <c r="AJ186" s="8"/>
      <c r="AK186" s="8"/>
      <c r="AL186" s="8"/>
      <c r="AM186" s="8"/>
      <c r="AN186" s="8"/>
      <c r="AO186" s="8"/>
      <c r="AP186" s="8"/>
      <c r="AQ186" s="8"/>
      <c r="AR186" s="8"/>
      <c r="AS186" s="8"/>
      <c r="AT186" s="8"/>
      <c r="AU186" s="8"/>
      <c r="AV186" s="8"/>
      <c r="AW186" s="8"/>
      <c r="AX186" s="8"/>
      <c r="AY186" s="8"/>
      <c r="AZ186" s="8"/>
      <c r="BA186" s="8"/>
      <c r="BB186" s="8"/>
      <c r="BC186" s="8"/>
      <c r="BD186" s="8"/>
    </row>
    <row r="187" spans="1:56" ht="35.1" hidden="1" customHeight="1" x14ac:dyDescent="0.45">
      <c r="A187" s="33" t="str">
        <f>+IFERROR(VLOOKUP(#REF!&amp;"-"&amp;ROW()-108,[2]ワークシート!$C$2:$BW$498,9,0),"")</f>
        <v/>
      </c>
      <c r="B187" s="34"/>
      <c r="C187" s="35" t="str">
        <f>+IFERROR(IF(VLOOKUP(#REF!&amp;"-"&amp;ROW()-108,[2]ワークシート!$C$2:$BW$498,10,0) = "","",VLOOKUP(#REF!&amp;"-"&amp;ROW()-108,[2]ワークシート!$C$2:$BW$498,10,0)),"")</f>
        <v/>
      </c>
      <c r="D187" s="34"/>
      <c r="E187" s="33" t="str">
        <f>+IFERROR(VLOOKUP(#REF!&amp;"-"&amp;ROW()-108,[2]ワークシート!$C$2:$BW$498,11,0),"")</f>
        <v/>
      </c>
      <c r="F187" s="34"/>
      <c r="G187" s="10" t="str">
        <f>+IFERROR(VLOOKUP(#REF!&amp;"-"&amp;ROW()-108,[2]ワークシート!$C$2:$BW$498,12,0),"")</f>
        <v/>
      </c>
      <c r="H18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7" s="37"/>
      <c r="J187" s="33" t="str">
        <f>+IFERROR(VLOOKUP(#REF!&amp;"-"&amp;ROW()-108,[2]ワークシート!$C$2:$BW$498,19,0),"")</f>
        <v/>
      </c>
      <c r="K187" s="35"/>
      <c r="L187" s="34"/>
      <c r="M187" s="38" t="str">
        <f>+IFERROR(VLOOKUP(#REF!&amp;"-"&amp;ROW()-108,[2]ワークシート!$C$2:$BW$498,24,0),"")</f>
        <v/>
      </c>
      <c r="N187" s="39"/>
      <c r="O187" s="40" t="str">
        <f>+IFERROR(VLOOKUP(#REF!&amp;"-"&amp;ROW()-108,[2]ワークシート!$C$2:$BW$498,25,0),"")</f>
        <v/>
      </c>
      <c r="P187" s="40"/>
      <c r="Q187" s="41" t="str">
        <f>+IFERROR(VLOOKUP(#REF!&amp;"-"&amp;ROW()-108,[2]ワークシート!$C$2:$BW$498,55,0),"")</f>
        <v/>
      </c>
      <c r="R187" s="41"/>
      <c r="S187" s="41"/>
      <c r="T187" s="40" t="str">
        <f>+IFERROR(VLOOKUP(#REF!&amp;"-"&amp;ROW()-108,[2]ワークシート!$C$2:$BW$498,60,0),"")</f>
        <v/>
      </c>
      <c r="U187" s="40"/>
      <c r="V187" s="40" t="str">
        <f>+IFERROR(VLOOKUP(#REF!&amp;"-"&amp;ROW()-108,[2]ワークシート!$C$2:$BW$498,61,0),"")</f>
        <v/>
      </c>
      <c r="W187" s="40"/>
      <c r="X187" s="40"/>
      <c r="Y187" s="31" t="str">
        <f t="shared" si="2"/>
        <v/>
      </c>
      <c r="Z187" s="31"/>
      <c r="AA187" s="32" t="str">
        <f>+IFERROR(IF(VLOOKUP(#REF!&amp;"-"&amp;ROW()-108,[2]ワークシート!$C$2:$BW$498,13,0)="","",VLOOKUP(#REF!&amp;"-"&amp;ROW()-108,[2]ワークシート!$C$2:$BW$498,13,0)),"")</f>
        <v/>
      </c>
      <c r="AB187" s="32"/>
      <c r="AC187" s="32" t="str">
        <f>+IFERROR(VLOOKUP(#REF!&amp;"-"&amp;ROW()-108,[2]ワークシート!$C$2:$BW$498,30,0),"")</f>
        <v/>
      </c>
      <c r="AD187" s="32"/>
      <c r="AE187" s="31" t="str">
        <f t="shared" si="3"/>
        <v/>
      </c>
      <c r="AF187" s="31"/>
      <c r="AG187" s="10"/>
      <c r="AH187" s="10"/>
      <c r="AI187" s="9" t="str">
        <f>+IFERROR(IF(VLOOKUP(#REF!&amp;"-"&amp;ROW()-108,[2]ワークシート!$C$2:$BW$498,31,0)="","",VLOOKUP(#REF!&amp;"-"&amp;ROW()-108,[2]ワークシート!$C$2:$BW$498,31,0)),"")</f>
        <v/>
      </c>
      <c r="AJ187" s="8"/>
      <c r="AK187" s="8"/>
      <c r="AL187" s="8"/>
      <c r="AM187" s="8"/>
      <c r="AN187" s="8"/>
      <c r="AO187" s="8"/>
      <c r="AP187" s="8"/>
      <c r="AQ187" s="8"/>
      <c r="AR187" s="8"/>
      <c r="AS187" s="8"/>
      <c r="AT187" s="8"/>
      <c r="AU187" s="8"/>
      <c r="AV187" s="8"/>
      <c r="AW187" s="8"/>
      <c r="AX187" s="8"/>
      <c r="AY187" s="8"/>
      <c r="AZ187" s="8"/>
      <c r="BA187" s="8"/>
      <c r="BB187" s="8"/>
      <c r="BC187" s="8"/>
      <c r="BD187" s="8"/>
    </row>
    <row r="188" spans="1:56" ht="35.1" hidden="1" customHeight="1" x14ac:dyDescent="0.45">
      <c r="A188" s="33" t="str">
        <f>+IFERROR(VLOOKUP(#REF!&amp;"-"&amp;ROW()-108,[2]ワークシート!$C$2:$BW$498,9,0),"")</f>
        <v/>
      </c>
      <c r="B188" s="34"/>
      <c r="C188" s="35" t="str">
        <f>+IFERROR(IF(VLOOKUP(#REF!&amp;"-"&amp;ROW()-108,[2]ワークシート!$C$2:$BW$498,10,0) = "","",VLOOKUP(#REF!&amp;"-"&amp;ROW()-108,[2]ワークシート!$C$2:$BW$498,10,0)),"")</f>
        <v/>
      </c>
      <c r="D188" s="34"/>
      <c r="E188" s="33" t="str">
        <f>+IFERROR(VLOOKUP(#REF!&amp;"-"&amp;ROW()-108,[2]ワークシート!$C$2:$BW$498,11,0),"")</f>
        <v/>
      </c>
      <c r="F188" s="34"/>
      <c r="G188" s="10" t="str">
        <f>+IFERROR(VLOOKUP(#REF!&amp;"-"&amp;ROW()-108,[2]ワークシート!$C$2:$BW$498,12,0),"")</f>
        <v/>
      </c>
      <c r="H18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8" s="37"/>
      <c r="J188" s="33" t="str">
        <f>+IFERROR(VLOOKUP(#REF!&amp;"-"&amp;ROW()-108,[2]ワークシート!$C$2:$BW$498,19,0),"")</f>
        <v/>
      </c>
      <c r="K188" s="35"/>
      <c r="L188" s="34"/>
      <c r="M188" s="38" t="str">
        <f>+IFERROR(VLOOKUP(#REF!&amp;"-"&amp;ROW()-108,[2]ワークシート!$C$2:$BW$498,24,0),"")</f>
        <v/>
      </c>
      <c r="N188" s="39"/>
      <c r="O188" s="40" t="str">
        <f>+IFERROR(VLOOKUP(#REF!&amp;"-"&amp;ROW()-108,[2]ワークシート!$C$2:$BW$498,25,0),"")</f>
        <v/>
      </c>
      <c r="P188" s="40"/>
      <c r="Q188" s="41" t="str">
        <f>+IFERROR(VLOOKUP(#REF!&amp;"-"&amp;ROW()-108,[2]ワークシート!$C$2:$BW$498,55,0),"")</f>
        <v/>
      </c>
      <c r="R188" s="41"/>
      <c r="S188" s="41"/>
      <c r="T188" s="40" t="str">
        <f>+IFERROR(VLOOKUP(#REF!&amp;"-"&amp;ROW()-108,[2]ワークシート!$C$2:$BW$498,60,0),"")</f>
        <v/>
      </c>
      <c r="U188" s="40"/>
      <c r="V188" s="40" t="str">
        <f>+IFERROR(VLOOKUP(#REF!&amp;"-"&amp;ROW()-108,[2]ワークシート!$C$2:$BW$498,61,0),"")</f>
        <v/>
      </c>
      <c r="W188" s="40"/>
      <c r="X188" s="40"/>
      <c r="Y188" s="31" t="str">
        <f t="shared" si="2"/>
        <v/>
      </c>
      <c r="Z188" s="31"/>
      <c r="AA188" s="32" t="str">
        <f>+IFERROR(IF(VLOOKUP(#REF!&amp;"-"&amp;ROW()-108,[2]ワークシート!$C$2:$BW$498,13,0)="","",VLOOKUP(#REF!&amp;"-"&amp;ROW()-108,[2]ワークシート!$C$2:$BW$498,13,0)),"")</f>
        <v/>
      </c>
      <c r="AB188" s="32"/>
      <c r="AC188" s="32" t="str">
        <f>+IFERROR(VLOOKUP(#REF!&amp;"-"&amp;ROW()-108,[2]ワークシート!$C$2:$BW$498,30,0),"")</f>
        <v/>
      </c>
      <c r="AD188" s="32"/>
      <c r="AE188" s="31" t="str">
        <f t="shared" si="3"/>
        <v/>
      </c>
      <c r="AF188" s="31"/>
      <c r="AG188" s="10"/>
      <c r="AH188" s="10"/>
      <c r="AI188" s="9" t="str">
        <f>+IFERROR(IF(VLOOKUP(#REF!&amp;"-"&amp;ROW()-108,[2]ワークシート!$C$2:$BW$498,31,0)="","",VLOOKUP(#REF!&amp;"-"&amp;ROW()-108,[2]ワークシート!$C$2:$BW$498,31,0)),"")</f>
        <v/>
      </c>
      <c r="AJ188" s="8"/>
      <c r="AK188" s="8"/>
      <c r="AL188" s="8"/>
      <c r="AM188" s="8"/>
      <c r="AN188" s="8"/>
      <c r="AO188" s="8"/>
      <c r="AP188" s="8"/>
      <c r="AQ188" s="8"/>
      <c r="AR188" s="8"/>
      <c r="AS188" s="8"/>
      <c r="AT188" s="8"/>
      <c r="AU188" s="8"/>
      <c r="AV188" s="8"/>
      <c r="AW188" s="8"/>
      <c r="AX188" s="8"/>
      <c r="AY188" s="8"/>
      <c r="AZ188" s="8"/>
      <c r="BA188" s="8"/>
      <c r="BB188" s="8"/>
      <c r="BC188" s="8"/>
      <c r="BD188" s="8"/>
    </row>
    <row r="189" spans="1:56" ht="35.1" hidden="1" customHeight="1" x14ac:dyDescent="0.45">
      <c r="A189" s="33" t="str">
        <f>+IFERROR(VLOOKUP(#REF!&amp;"-"&amp;ROW()-108,[2]ワークシート!$C$2:$BW$498,9,0),"")</f>
        <v/>
      </c>
      <c r="B189" s="34"/>
      <c r="C189" s="35" t="str">
        <f>+IFERROR(IF(VLOOKUP(#REF!&amp;"-"&amp;ROW()-108,[2]ワークシート!$C$2:$BW$498,10,0) = "","",VLOOKUP(#REF!&amp;"-"&amp;ROW()-108,[2]ワークシート!$C$2:$BW$498,10,0)),"")</f>
        <v/>
      </c>
      <c r="D189" s="34"/>
      <c r="E189" s="33" t="str">
        <f>+IFERROR(VLOOKUP(#REF!&amp;"-"&amp;ROW()-108,[2]ワークシート!$C$2:$BW$498,11,0),"")</f>
        <v/>
      </c>
      <c r="F189" s="34"/>
      <c r="G189" s="10" t="str">
        <f>+IFERROR(VLOOKUP(#REF!&amp;"-"&amp;ROW()-108,[2]ワークシート!$C$2:$BW$498,12,0),"")</f>
        <v/>
      </c>
      <c r="H18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89" s="37"/>
      <c r="J189" s="33" t="str">
        <f>+IFERROR(VLOOKUP(#REF!&amp;"-"&amp;ROW()-108,[2]ワークシート!$C$2:$BW$498,19,0),"")</f>
        <v/>
      </c>
      <c r="K189" s="35"/>
      <c r="L189" s="34"/>
      <c r="M189" s="38" t="str">
        <f>+IFERROR(VLOOKUP(#REF!&amp;"-"&amp;ROW()-108,[2]ワークシート!$C$2:$BW$498,24,0),"")</f>
        <v/>
      </c>
      <c r="N189" s="39"/>
      <c r="O189" s="40" t="str">
        <f>+IFERROR(VLOOKUP(#REF!&amp;"-"&amp;ROW()-108,[2]ワークシート!$C$2:$BW$498,25,0),"")</f>
        <v/>
      </c>
      <c r="P189" s="40"/>
      <c r="Q189" s="41" t="str">
        <f>+IFERROR(VLOOKUP(#REF!&amp;"-"&amp;ROW()-108,[2]ワークシート!$C$2:$BW$498,55,0),"")</f>
        <v/>
      </c>
      <c r="R189" s="41"/>
      <c r="S189" s="41"/>
      <c r="T189" s="40" t="str">
        <f>+IFERROR(VLOOKUP(#REF!&amp;"-"&amp;ROW()-108,[2]ワークシート!$C$2:$BW$498,60,0),"")</f>
        <v/>
      </c>
      <c r="U189" s="40"/>
      <c r="V189" s="40" t="str">
        <f>+IFERROR(VLOOKUP(#REF!&amp;"-"&amp;ROW()-108,[2]ワークシート!$C$2:$BW$498,61,0),"")</f>
        <v/>
      </c>
      <c r="W189" s="40"/>
      <c r="X189" s="40"/>
      <c r="Y189" s="31" t="str">
        <f t="shared" si="2"/>
        <v/>
      </c>
      <c r="Z189" s="31"/>
      <c r="AA189" s="32" t="str">
        <f>+IFERROR(IF(VLOOKUP(#REF!&amp;"-"&amp;ROW()-108,[2]ワークシート!$C$2:$BW$498,13,0)="","",VLOOKUP(#REF!&amp;"-"&amp;ROW()-108,[2]ワークシート!$C$2:$BW$498,13,0)),"")</f>
        <v/>
      </c>
      <c r="AB189" s="32"/>
      <c r="AC189" s="32" t="str">
        <f>+IFERROR(VLOOKUP(#REF!&amp;"-"&amp;ROW()-108,[2]ワークシート!$C$2:$BW$498,30,0),"")</f>
        <v/>
      </c>
      <c r="AD189" s="32"/>
      <c r="AE189" s="31" t="str">
        <f t="shared" si="3"/>
        <v/>
      </c>
      <c r="AF189" s="31"/>
      <c r="AG189" s="10"/>
      <c r="AH189" s="10"/>
      <c r="AI189" s="9" t="str">
        <f>+IFERROR(IF(VLOOKUP(#REF!&amp;"-"&amp;ROW()-108,[2]ワークシート!$C$2:$BW$498,31,0)="","",VLOOKUP(#REF!&amp;"-"&amp;ROW()-108,[2]ワークシート!$C$2:$BW$498,31,0)),"")</f>
        <v/>
      </c>
      <c r="AJ189" s="8"/>
      <c r="AK189" s="8"/>
      <c r="AL189" s="8"/>
      <c r="AM189" s="8"/>
      <c r="AN189" s="8"/>
      <c r="AO189" s="8"/>
      <c r="AP189" s="8"/>
      <c r="AQ189" s="8"/>
      <c r="AR189" s="8"/>
      <c r="AS189" s="8"/>
      <c r="AT189" s="8"/>
      <c r="AU189" s="8"/>
      <c r="AV189" s="8"/>
      <c r="AW189" s="8"/>
      <c r="AX189" s="8"/>
      <c r="AY189" s="8"/>
      <c r="AZ189" s="8"/>
      <c r="BA189" s="8"/>
      <c r="BB189" s="8"/>
      <c r="BC189" s="8"/>
      <c r="BD189" s="8"/>
    </row>
    <row r="190" spans="1:56" ht="35.1" hidden="1" customHeight="1" x14ac:dyDescent="0.45">
      <c r="A190" s="33" t="str">
        <f>+IFERROR(VLOOKUP(#REF!&amp;"-"&amp;ROW()-108,[2]ワークシート!$C$2:$BW$498,9,0),"")</f>
        <v/>
      </c>
      <c r="B190" s="34"/>
      <c r="C190" s="35" t="str">
        <f>+IFERROR(IF(VLOOKUP(#REF!&amp;"-"&amp;ROW()-108,[2]ワークシート!$C$2:$BW$498,10,0) = "","",VLOOKUP(#REF!&amp;"-"&amp;ROW()-108,[2]ワークシート!$C$2:$BW$498,10,0)),"")</f>
        <v/>
      </c>
      <c r="D190" s="34"/>
      <c r="E190" s="33" t="str">
        <f>+IFERROR(VLOOKUP(#REF!&amp;"-"&amp;ROW()-108,[2]ワークシート!$C$2:$BW$498,11,0),"")</f>
        <v/>
      </c>
      <c r="F190" s="34"/>
      <c r="G190" s="10" t="str">
        <f>+IFERROR(VLOOKUP(#REF!&amp;"-"&amp;ROW()-108,[2]ワークシート!$C$2:$BW$498,12,0),"")</f>
        <v/>
      </c>
      <c r="H19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0" s="37"/>
      <c r="J190" s="33" t="str">
        <f>+IFERROR(VLOOKUP(#REF!&amp;"-"&amp;ROW()-108,[2]ワークシート!$C$2:$BW$498,19,0),"")</f>
        <v/>
      </c>
      <c r="K190" s="35"/>
      <c r="L190" s="34"/>
      <c r="M190" s="38" t="str">
        <f>+IFERROR(VLOOKUP(#REF!&amp;"-"&amp;ROW()-108,[2]ワークシート!$C$2:$BW$498,24,0),"")</f>
        <v/>
      </c>
      <c r="N190" s="39"/>
      <c r="O190" s="40" t="str">
        <f>+IFERROR(VLOOKUP(#REF!&amp;"-"&amp;ROW()-108,[2]ワークシート!$C$2:$BW$498,25,0),"")</f>
        <v/>
      </c>
      <c r="P190" s="40"/>
      <c r="Q190" s="41" t="str">
        <f>+IFERROR(VLOOKUP(#REF!&amp;"-"&amp;ROW()-108,[2]ワークシート!$C$2:$BW$498,55,0),"")</f>
        <v/>
      </c>
      <c r="R190" s="41"/>
      <c r="S190" s="41"/>
      <c r="T190" s="40" t="str">
        <f>+IFERROR(VLOOKUP(#REF!&amp;"-"&amp;ROW()-108,[2]ワークシート!$C$2:$BW$498,60,0),"")</f>
        <v/>
      </c>
      <c r="U190" s="40"/>
      <c r="V190" s="40" t="str">
        <f>+IFERROR(VLOOKUP(#REF!&amp;"-"&amp;ROW()-108,[2]ワークシート!$C$2:$BW$498,61,0),"")</f>
        <v/>
      </c>
      <c r="W190" s="40"/>
      <c r="X190" s="40"/>
      <c r="Y190" s="31" t="str">
        <f t="shared" si="2"/>
        <v/>
      </c>
      <c r="Z190" s="31"/>
      <c r="AA190" s="32" t="str">
        <f>+IFERROR(IF(VLOOKUP(#REF!&amp;"-"&amp;ROW()-108,[2]ワークシート!$C$2:$BW$498,13,0)="","",VLOOKUP(#REF!&amp;"-"&amp;ROW()-108,[2]ワークシート!$C$2:$BW$498,13,0)),"")</f>
        <v/>
      </c>
      <c r="AB190" s="32"/>
      <c r="AC190" s="32" t="str">
        <f>+IFERROR(VLOOKUP(#REF!&amp;"-"&amp;ROW()-108,[2]ワークシート!$C$2:$BW$498,30,0),"")</f>
        <v/>
      </c>
      <c r="AD190" s="32"/>
      <c r="AE190" s="31" t="str">
        <f t="shared" si="3"/>
        <v/>
      </c>
      <c r="AF190" s="31"/>
      <c r="AG190" s="10"/>
      <c r="AH190" s="10"/>
      <c r="AI190" s="9" t="str">
        <f>+IFERROR(IF(VLOOKUP(#REF!&amp;"-"&amp;ROW()-108,[2]ワークシート!$C$2:$BW$498,31,0)="","",VLOOKUP(#REF!&amp;"-"&amp;ROW()-108,[2]ワークシート!$C$2:$BW$498,31,0)),"")</f>
        <v/>
      </c>
      <c r="AJ190" s="8"/>
      <c r="AK190" s="8"/>
      <c r="AL190" s="8"/>
      <c r="AM190" s="8"/>
      <c r="AN190" s="8"/>
      <c r="AO190" s="8"/>
      <c r="AP190" s="8"/>
      <c r="AQ190" s="8"/>
      <c r="AR190" s="8"/>
      <c r="AS190" s="8"/>
      <c r="AT190" s="8"/>
      <c r="AU190" s="8"/>
      <c r="AV190" s="8"/>
      <c r="AW190" s="8"/>
      <c r="AX190" s="8"/>
      <c r="AY190" s="8"/>
      <c r="AZ190" s="8"/>
      <c r="BA190" s="8"/>
      <c r="BB190" s="8"/>
      <c r="BC190" s="8"/>
      <c r="BD190" s="8"/>
    </row>
    <row r="191" spans="1:56" ht="35.1" hidden="1" customHeight="1" x14ac:dyDescent="0.45">
      <c r="A191" s="33" t="str">
        <f>+IFERROR(VLOOKUP(#REF!&amp;"-"&amp;ROW()-108,[2]ワークシート!$C$2:$BW$498,9,0),"")</f>
        <v/>
      </c>
      <c r="B191" s="34"/>
      <c r="C191" s="35" t="str">
        <f>+IFERROR(IF(VLOOKUP(#REF!&amp;"-"&amp;ROW()-108,[2]ワークシート!$C$2:$BW$498,10,0) = "","",VLOOKUP(#REF!&amp;"-"&amp;ROW()-108,[2]ワークシート!$C$2:$BW$498,10,0)),"")</f>
        <v/>
      </c>
      <c r="D191" s="34"/>
      <c r="E191" s="33" t="str">
        <f>+IFERROR(VLOOKUP(#REF!&amp;"-"&amp;ROW()-108,[2]ワークシート!$C$2:$BW$498,11,0),"")</f>
        <v/>
      </c>
      <c r="F191" s="34"/>
      <c r="G191" s="10" t="str">
        <f>+IFERROR(VLOOKUP(#REF!&amp;"-"&amp;ROW()-108,[2]ワークシート!$C$2:$BW$498,12,0),"")</f>
        <v/>
      </c>
      <c r="H19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1" s="37"/>
      <c r="J191" s="33" t="str">
        <f>+IFERROR(VLOOKUP(#REF!&amp;"-"&amp;ROW()-108,[2]ワークシート!$C$2:$BW$498,19,0),"")</f>
        <v/>
      </c>
      <c r="K191" s="35"/>
      <c r="L191" s="34"/>
      <c r="M191" s="38" t="str">
        <f>+IFERROR(VLOOKUP(#REF!&amp;"-"&amp;ROW()-108,[2]ワークシート!$C$2:$BW$498,24,0),"")</f>
        <v/>
      </c>
      <c r="N191" s="39"/>
      <c r="O191" s="40" t="str">
        <f>+IFERROR(VLOOKUP(#REF!&amp;"-"&amp;ROW()-108,[2]ワークシート!$C$2:$BW$498,25,0),"")</f>
        <v/>
      </c>
      <c r="P191" s="40"/>
      <c r="Q191" s="41" t="str">
        <f>+IFERROR(VLOOKUP(#REF!&amp;"-"&amp;ROW()-108,[2]ワークシート!$C$2:$BW$498,55,0),"")</f>
        <v/>
      </c>
      <c r="R191" s="41"/>
      <c r="S191" s="41"/>
      <c r="T191" s="40" t="str">
        <f>+IFERROR(VLOOKUP(#REF!&amp;"-"&amp;ROW()-108,[2]ワークシート!$C$2:$BW$498,60,0),"")</f>
        <v/>
      </c>
      <c r="U191" s="40"/>
      <c r="V191" s="40" t="str">
        <f>+IFERROR(VLOOKUP(#REF!&amp;"-"&amp;ROW()-108,[2]ワークシート!$C$2:$BW$498,61,0),"")</f>
        <v/>
      </c>
      <c r="W191" s="40"/>
      <c r="X191" s="40"/>
      <c r="Y191" s="31" t="str">
        <f t="shared" si="2"/>
        <v/>
      </c>
      <c r="Z191" s="31"/>
      <c r="AA191" s="32" t="str">
        <f>+IFERROR(IF(VLOOKUP(#REF!&amp;"-"&amp;ROW()-108,[2]ワークシート!$C$2:$BW$498,13,0)="","",VLOOKUP(#REF!&amp;"-"&amp;ROW()-108,[2]ワークシート!$C$2:$BW$498,13,0)),"")</f>
        <v/>
      </c>
      <c r="AB191" s="32"/>
      <c r="AC191" s="32" t="str">
        <f>+IFERROR(VLOOKUP(#REF!&amp;"-"&amp;ROW()-108,[2]ワークシート!$C$2:$BW$498,30,0),"")</f>
        <v/>
      </c>
      <c r="AD191" s="32"/>
      <c r="AE191" s="31" t="str">
        <f t="shared" si="3"/>
        <v/>
      </c>
      <c r="AF191" s="31"/>
      <c r="AG191" s="10"/>
      <c r="AH191" s="10"/>
      <c r="AI191" s="9" t="str">
        <f>+IFERROR(IF(VLOOKUP(#REF!&amp;"-"&amp;ROW()-108,[2]ワークシート!$C$2:$BW$498,31,0)="","",VLOOKUP(#REF!&amp;"-"&amp;ROW()-108,[2]ワークシート!$C$2:$BW$498,31,0)),"")</f>
        <v/>
      </c>
      <c r="AJ191" s="8"/>
      <c r="AK191" s="8"/>
      <c r="AL191" s="8"/>
      <c r="AM191" s="8"/>
      <c r="AN191" s="8"/>
      <c r="AO191" s="8"/>
      <c r="AP191" s="8"/>
      <c r="AQ191" s="8"/>
      <c r="AR191" s="8"/>
      <c r="AS191" s="8"/>
      <c r="AT191" s="8"/>
      <c r="AU191" s="8"/>
      <c r="AV191" s="8"/>
      <c r="AW191" s="8"/>
      <c r="AX191" s="8"/>
      <c r="AY191" s="8"/>
      <c r="AZ191" s="8"/>
      <c r="BA191" s="8"/>
      <c r="BB191" s="8"/>
      <c r="BC191" s="8"/>
      <c r="BD191" s="8"/>
    </row>
    <row r="192" spans="1:56" ht="35.1" hidden="1" customHeight="1" x14ac:dyDescent="0.45">
      <c r="A192" s="33" t="str">
        <f>+IFERROR(VLOOKUP(#REF!&amp;"-"&amp;ROW()-108,[2]ワークシート!$C$2:$BW$498,9,0),"")</f>
        <v/>
      </c>
      <c r="B192" s="34"/>
      <c r="C192" s="35" t="str">
        <f>+IFERROR(IF(VLOOKUP(#REF!&amp;"-"&amp;ROW()-108,[2]ワークシート!$C$2:$BW$498,10,0) = "","",VLOOKUP(#REF!&amp;"-"&amp;ROW()-108,[2]ワークシート!$C$2:$BW$498,10,0)),"")</f>
        <v/>
      </c>
      <c r="D192" s="34"/>
      <c r="E192" s="33" t="str">
        <f>+IFERROR(VLOOKUP(#REF!&amp;"-"&amp;ROW()-108,[2]ワークシート!$C$2:$BW$498,11,0),"")</f>
        <v/>
      </c>
      <c r="F192" s="34"/>
      <c r="G192" s="10" t="str">
        <f>+IFERROR(VLOOKUP(#REF!&amp;"-"&amp;ROW()-108,[2]ワークシート!$C$2:$BW$498,12,0),"")</f>
        <v/>
      </c>
      <c r="H19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2" s="37"/>
      <c r="J192" s="33" t="str">
        <f>+IFERROR(VLOOKUP(#REF!&amp;"-"&amp;ROW()-108,[2]ワークシート!$C$2:$BW$498,19,0),"")</f>
        <v/>
      </c>
      <c r="K192" s="35"/>
      <c r="L192" s="34"/>
      <c r="M192" s="38" t="str">
        <f>+IFERROR(VLOOKUP(#REF!&amp;"-"&amp;ROW()-108,[2]ワークシート!$C$2:$BW$498,24,0),"")</f>
        <v/>
      </c>
      <c r="N192" s="39"/>
      <c r="O192" s="40" t="str">
        <f>+IFERROR(VLOOKUP(#REF!&amp;"-"&amp;ROW()-108,[2]ワークシート!$C$2:$BW$498,25,0),"")</f>
        <v/>
      </c>
      <c r="P192" s="40"/>
      <c r="Q192" s="41" t="str">
        <f>+IFERROR(VLOOKUP(#REF!&amp;"-"&amp;ROW()-108,[2]ワークシート!$C$2:$BW$498,55,0),"")</f>
        <v/>
      </c>
      <c r="R192" s="41"/>
      <c r="S192" s="41"/>
      <c r="T192" s="40" t="str">
        <f>+IFERROR(VLOOKUP(#REF!&amp;"-"&amp;ROW()-108,[2]ワークシート!$C$2:$BW$498,60,0),"")</f>
        <v/>
      </c>
      <c r="U192" s="40"/>
      <c r="V192" s="40" t="str">
        <f>+IFERROR(VLOOKUP(#REF!&amp;"-"&amp;ROW()-108,[2]ワークシート!$C$2:$BW$498,61,0),"")</f>
        <v/>
      </c>
      <c r="W192" s="40"/>
      <c r="X192" s="40"/>
      <c r="Y192" s="31" t="str">
        <f t="shared" si="2"/>
        <v/>
      </c>
      <c r="Z192" s="31"/>
      <c r="AA192" s="32" t="str">
        <f>+IFERROR(IF(VLOOKUP(#REF!&amp;"-"&amp;ROW()-108,[2]ワークシート!$C$2:$BW$498,13,0)="","",VLOOKUP(#REF!&amp;"-"&amp;ROW()-108,[2]ワークシート!$C$2:$BW$498,13,0)),"")</f>
        <v/>
      </c>
      <c r="AB192" s="32"/>
      <c r="AC192" s="32" t="str">
        <f>+IFERROR(VLOOKUP(#REF!&amp;"-"&amp;ROW()-108,[2]ワークシート!$C$2:$BW$498,30,0),"")</f>
        <v/>
      </c>
      <c r="AD192" s="32"/>
      <c r="AE192" s="31" t="str">
        <f t="shared" si="3"/>
        <v/>
      </c>
      <c r="AF192" s="31"/>
      <c r="AG192" s="10"/>
      <c r="AH192" s="10"/>
      <c r="AI192" s="9" t="str">
        <f>+IFERROR(IF(VLOOKUP(#REF!&amp;"-"&amp;ROW()-108,[2]ワークシート!$C$2:$BW$498,31,0)="","",VLOOKUP(#REF!&amp;"-"&amp;ROW()-108,[2]ワークシート!$C$2:$BW$498,31,0)),"")</f>
        <v/>
      </c>
      <c r="AJ192" s="8"/>
      <c r="AK192" s="8"/>
      <c r="AL192" s="8"/>
      <c r="AM192" s="8"/>
      <c r="AN192" s="8"/>
      <c r="AO192" s="8"/>
      <c r="AP192" s="8"/>
      <c r="AQ192" s="8"/>
      <c r="AR192" s="8"/>
      <c r="AS192" s="8"/>
      <c r="AT192" s="8"/>
      <c r="AU192" s="8"/>
      <c r="AV192" s="8"/>
      <c r="AW192" s="8"/>
      <c r="AX192" s="8"/>
      <c r="AY192" s="8"/>
      <c r="AZ192" s="8"/>
      <c r="BA192" s="8"/>
      <c r="BB192" s="8"/>
      <c r="BC192" s="8"/>
      <c r="BD192" s="8"/>
    </row>
    <row r="193" spans="1:56" ht="35.1" hidden="1" customHeight="1" x14ac:dyDescent="0.45">
      <c r="A193" s="33" t="str">
        <f>+IFERROR(VLOOKUP(#REF!&amp;"-"&amp;ROW()-108,[2]ワークシート!$C$2:$BW$498,9,0),"")</f>
        <v/>
      </c>
      <c r="B193" s="34"/>
      <c r="C193" s="35" t="str">
        <f>+IFERROR(IF(VLOOKUP(#REF!&amp;"-"&amp;ROW()-108,[2]ワークシート!$C$2:$BW$498,10,0) = "","",VLOOKUP(#REF!&amp;"-"&amp;ROW()-108,[2]ワークシート!$C$2:$BW$498,10,0)),"")</f>
        <v/>
      </c>
      <c r="D193" s="34"/>
      <c r="E193" s="33" t="str">
        <f>+IFERROR(VLOOKUP(#REF!&amp;"-"&amp;ROW()-108,[2]ワークシート!$C$2:$BW$498,11,0),"")</f>
        <v/>
      </c>
      <c r="F193" s="34"/>
      <c r="G193" s="10" t="str">
        <f>+IFERROR(VLOOKUP(#REF!&amp;"-"&amp;ROW()-108,[2]ワークシート!$C$2:$BW$498,12,0),"")</f>
        <v/>
      </c>
      <c r="H19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3" s="37"/>
      <c r="J193" s="33" t="str">
        <f>+IFERROR(VLOOKUP(#REF!&amp;"-"&amp;ROW()-108,[2]ワークシート!$C$2:$BW$498,19,0),"")</f>
        <v/>
      </c>
      <c r="K193" s="35"/>
      <c r="L193" s="34"/>
      <c r="M193" s="38" t="str">
        <f>+IFERROR(VLOOKUP(#REF!&amp;"-"&amp;ROW()-108,[2]ワークシート!$C$2:$BW$498,24,0),"")</f>
        <v/>
      </c>
      <c r="N193" s="39"/>
      <c r="O193" s="40" t="str">
        <f>+IFERROR(VLOOKUP(#REF!&amp;"-"&amp;ROW()-108,[2]ワークシート!$C$2:$BW$498,25,0),"")</f>
        <v/>
      </c>
      <c r="P193" s="40"/>
      <c r="Q193" s="41" t="str">
        <f>+IFERROR(VLOOKUP(#REF!&amp;"-"&amp;ROW()-108,[2]ワークシート!$C$2:$BW$498,55,0),"")</f>
        <v/>
      </c>
      <c r="R193" s="41"/>
      <c r="S193" s="41"/>
      <c r="T193" s="40" t="str">
        <f>+IFERROR(VLOOKUP(#REF!&amp;"-"&amp;ROW()-108,[2]ワークシート!$C$2:$BW$498,60,0),"")</f>
        <v/>
      </c>
      <c r="U193" s="40"/>
      <c r="V193" s="40" t="str">
        <f>+IFERROR(VLOOKUP(#REF!&amp;"-"&amp;ROW()-108,[2]ワークシート!$C$2:$BW$498,61,0),"")</f>
        <v/>
      </c>
      <c r="W193" s="40"/>
      <c r="X193" s="40"/>
      <c r="Y193" s="31" t="str">
        <f t="shared" si="2"/>
        <v/>
      </c>
      <c r="Z193" s="31"/>
      <c r="AA193" s="32" t="str">
        <f>+IFERROR(IF(VLOOKUP(#REF!&amp;"-"&amp;ROW()-108,[2]ワークシート!$C$2:$BW$498,13,0)="","",VLOOKUP(#REF!&amp;"-"&amp;ROW()-108,[2]ワークシート!$C$2:$BW$498,13,0)),"")</f>
        <v/>
      </c>
      <c r="AB193" s="32"/>
      <c r="AC193" s="32" t="str">
        <f>+IFERROR(VLOOKUP(#REF!&amp;"-"&amp;ROW()-108,[2]ワークシート!$C$2:$BW$498,30,0),"")</f>
        <v/>
      </c>
      <c r="AD193" s="32"/>
      <c r="AE193" s="31" t="str">
        <f t="shared" si="3"/>
        <v/>
      </c>
      <c r="AF193" s="31"/>
      <c r="AG193" s="10"/>
      <c r="AH193" s="10"/>
      <c r="AI193" s="9" t="str">
        <f>+IFERROR(IF(VLOOKUP(#REF!&amp;"-"&amp;ROW()-108,[2]ワークシート!$C$2:$BW$498,31,0)="","",VLOOKUP(#REF!&amp;"-"&amp;ROW()-108,[2]ワークシート!$C$2:$BW$498,31,0)),"")</f>
        <v/>
      </c>
      <c r="AJ193" s="8"/>
      <c r="AK193" s="8"/>
      <c r="AL193" s="8"/>
      <c r="AM193" s="8"/>
      <c r="AN193" s="8"/>
      <c r="AO193" s="8"/>
      <c r="AP193" s="8"/>
      <c r="AQ193" s="8"/>
      <c r="AR193" s="8"/>
      <c r="AS193" s="8"/>
      <c r="AT193" s="8"/>
      <c r="AU193" s="8"/>
      <c r="AV193" s="8"/>
      <c r="AW193" s="8"/>
      <c r="AX193" s="8"/>
      <c r="AY193" s="8"/>
      <c r="AZ193" s="8"/>
      <c r="BA193" s="8"/>
      <c r="BB193" s="8"/>
      <c r="BC193" s="8"/>
      <c r="BD193" s="8"/>
    </row>
    <row r="194" spans="1:56" ht="35.1" hidden="1" customHeight="1" x14ac:dyDescent="0.45">
      <c r="A194" s="33" t="str">
        <f>+IFERROR(VLOOKUP(#REF!&amp;"-"&amp;ROW()-108,[2]ワークシート!$C$2:$BW$498,9,0),"")</f>
        <v/>
      </c>
      <c r="B194" s="34"/>
      <c r="C194" s="35" t="str">
        <f>+IFERROR(IF(VLOOKUP(#REF!&amp;"-"&amp;ROW()-108,[2]ワークシート!$C$2:$BW$498,10,0) = "","",VLOOKUP(#REF!&amp;"-"&amp;ROW()-108,[2]ワークシート!$C$2:$BW$498,10,0)),"")</f>
        <v/>
      </c>
      <c r="D194" s="34"/>
      <c r="E194" s="33" t="str">
        <f>+IFERROR(VLOOKUP(#REF!&amp;"-"&amp;ROW()-108,[2]ワークシート!$C$2:$BW$498,11,0),"")</f>
        <v/>
      </c>
      <c r="F194" s="34"/>
      <c r="G194" s="10" t="str">
        <f>+IFERROR(VLOOKUP(#REF!&amp;"-"&amp;ROW()-108,[2]ワークシート!$C$2:$BW$498,12,0),"")</f>
        <v/>
      </c>
      <c r="H19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4" s="37"/>
      <c r="J194" s="33" t="str">
        <f>+IFERROR(VLOOKUP(#REF!&amp;"-"&amp;ROW()-108,[2]ワークシート!$C$2:$BW$498,19,0),"")</f>
        <v/>
      </c>
      <c r="K194" s="35"/>
      <c r="L194" s="34"/>
      <c r="M194" s="38" t="str">
        <f>+IFERROR(VLOOKUP(#REF!&amp;"-"&amp;ROW()-108,[2]ワークシート!$C$2:$BW$498,24,0),"")</f>
        <v/>
      </c>
      <c r="N194" s="39"/>
      <c r="O194" s="40" t="str">
        <f>+IFERROR(VLOOKUP(#REF!&amp;"-"&amp;ROW()-108,[2]ワークシート!$C$2:$BW$498,25,0),"")</f>
        <v/>
      </c>
      <c r="P194" s="40"/>
      <c r="Q194" s="41" t="str">
        <f>+IFERROR(VLOOKUP(#REF!&amp;"-"&amp;ROW()-108,[2]ワークシート!$C$2:$BW$498,55,0),"")</f>
        <v/>
      </c>
      <c r="R194" s="41"/>
      <c r="S194" s="41"/>
      <c r="T194" s="40" t="str">
        <f>+IFERROR(VLOOKUP(#REF!&amp;"-"&amp;ROW()-108,[2]ワークシート!$C$2:$BW$498,60,0),"")</f>
        <v/>
      </c>
      <c r="U194" s="40"/>
      <c r="V194" s="40" t="str">
        <f>+IFERROR(VLOOKUP(#REF!&amp;"-"&amp;ROW()-108,[2]ワークシート!$C$2:$BW$498,61,0),"")</f>
        <v/>
      </c>
      <c r="W194" s="40"/>
      <c r="X194" s="40"/>
      <c r="Y194" s="31" t="str">
        <f t="shared" si="2"/>
        <v/>
      </c>
      <c r="Z194" s="31"/>
      <c r="AA194" s="32" t="str">
        <f>+IFERROR(IF(VLOOKUP(#REF!&amp;"-"&amp;ROW()-108,[2]ワークシート!$C$2:$BW$498,13,0)="","",VLOOKUP(#REF!&amp;"-"&amp;ROW()-108,[2]ワークシート!$C$2:$BW$498,13,0)),"")</f>
        <v/>
      </c>
      <c r="AB194" s="32"/>
      <c r="AC194" s="32" t="str">
        <f>+IFERROR(VLOOKUP(#REF!&amp;"-"&amp;ROW()-108,[2]ワークシート!$C$2:$BW$498,30,0),"")</f>
        <v/>
      </c>
      <c r="AD194" s="32"/>
      <c r="AE194" s="31" t="str">
        <f t="shared" si="3"/>
        <v/>
      </c>
      <c r="AF194" s="31"/>
      <c r="AG194" s="10"/>
      <c r="AH194" s="10"/>
      <c r="AI194" s="9" t="str">
        <f>+IFERROR(IF(VLOOKUP(#REF!&amp;"-"&amp;ROW()-108,[2]ワークシート!$C$2:$BW$498,31,0)="","",VLOOKUP(#REF!&amp;"-"&amp;ROW()-108,[2]ワークシート!$C$2:$BW$498,31,0)),"")</f>
        <v/>
      </c>
      <c r="AJ194" s="8"/>
      <c r="AK194" s="8"/>
      <c r="AL194" s="8"/>
      <c r="AM194" s="8"/>
      <c r="AN194" s="8"/>
      <c r="AO194" s="8"/>
      <c r="AP194" s="8"/>
      <c r="AQ194" s="8"/>
      <c r="AR194" s="8"/>
      <c r="AS194" s="8"/>
      <c r="AT194" s="8"/>
      <c r="AU194" s="8"/>
      <c r="AV194" s="8"/>
      <c r="AW194" s="8"/>
      <c r="AX194" s="8"/>
      <c r="AY194" s="8"/>
      <c r="AZ194" s="8"/>
      <c r="BA194" s="8"/>
      <c r="BB194" s="8"/>
      <c r="BC194" s="8"/>
      <c r="BD194" s="8"/>
    </row>
    <row r="195" spans="1:56" ht="35.1" hidden="1" customHeight="1" x14ac:dyDescent="0.45">
      <c r="A195" s="33" t="str">
        <f>+IFERROR(VLOOKUP(#REF!&amp;"-"&amp;ROW()-108,[2]ワークシート!$C$2:$BW$498,9,0),"")</f>
        <v/>
      </c>
      <c r="B195" s="34"/>
      <c r="C195" s="35" t="str">
        <f>+IFERROR(IF(VLOOKUP(#REF!&amp;"-"&amp;ROW()-108,[2]ワークシート!$C$2:$BW$498,10,0) = "","",VLOOKUP(#REF!&amp;"-"&amp;ROW()-108,[2]ワークシート!$C$2:$BW$498,10,0)),"")</f>
        <v/>
      </c>
      <c r="D195" s="34"/>
      <c r="E195" s="33" t="str">
        <f>+IFERROR(VLOOKUP(#REF!&amp;"-"&amp;ROW()-108,[2]ワークシート!$C$2:$BW$498,11,0),"")</f>
        <v/>
      </c>
      <c r="F195" s="34"/>
      <c r="G195" s="10" t="str">
        <f>+IFERROR(VLOOKUP(#REF!&amp;"-"&amp;ROW()-108,[2]ワークシート!$C$2:$BW$498,12,0),"")</f>
        <v/>
      </c>
      <c r="H19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5" s="37"/>
      <c r="J195" s="33" t="str">
        <f>+IFERROR(VLOOKUP(#REF!&amp;"-"&amp;ROW()-108,[2]ワークシート!$C$2:$BW$498,19,0),"")</f>
        <v/>
      </c>
      <c r="K195" s="35"/>
      <c r="L195" s="34"/>
      <c r="M195" s="38" t="str">
        <f>+IFERROR(VLOOKUP(#REF!&amp;"-"&amp;ROW()-108,[2]ワークシート!$C$2:$BW$498,24,0),"")</f>
        <v/>
      </c>
      <c r="N195" s="39"/>
      <c r="O195" s="40" t="str">
        <f>+IFERROR(VLOOKUP(#REF!&amp;"-"&amp;ROW()-108,[2]ワークシート!$C$2:$BW$498,25,0),"")</f>
        <v/>
      </c>
      <c r="P195" s="40"/>
      <c r="Q195" s="41" t="str">
        <f>+IFERROR(VLOOKUP(#REF!&amp;"-"&amp;ROW()-108,[2]ワークシート!$C$2:$BW$498,55,0),"")</f>
        <v/>
      </c>
      <c r="R195" s="41"/>
      <c r="S195" s="41"/>
      <c r="T195" s="40" t="str">
        <f>+IFERROR(VLOOKUP(#REF!&amp;"-"&amp;ROW()-108,[2]ワークシート!$C$2:$BW$498,60,0),"")</f>
        <v/>
      </c>
      <c r="U195" s="40"/>
      <c r="V195" s="40" t="str">
        <f>+IFERROR(VLOOKUP(#REF!&amp;"-"&amp;ROW()-108,[2]ワークシート!$C$2:$BW$498,61,0),"")</f>
        <v/>
      </c>
      <c r="W195" s="40"/>
      <c r="X195" s="40"/>
      <c r="Y195" s="31" t="str">
        <f t="shared" si="2"/>
        <v/>
      </c>
      <c r="Z195" s="31"/>
      <c r="AA195" s="32" t="str">
        <f>+IFERROR(IF(VLOOKUP(#REF!&amp;"-"&amp;ROW()-108,[2]ワークシート!$C$2:$BW$498,13,0)="","",VLOOKUP(#REF!&amp;"-"&amp;ROW()-108,[2]ワークシート!$C$2:$BW$498,13,0)),"")</f>
        <v/>
      </c>
      <c r="AB195" s="32"/>
      <c r="AC195" s="32" t="str">
        <f>+IFERROR(VLOOKUP(#REF!&amp;"-"&amp;ROW()-108,[2]ワークシート!$C$2:$BW$498,30,0),"")</f>
        <v/>
      </c>
      <c r="AD195" s="32"/>
      <c r="AE195" s="31" t="str">
        <f t="shared" si="3"/>
        <v/>
      </c>
      <c r="AF195" s="31"/>
      <c r="AG195" s="10"/>
      <c r="AH195" s="10"/>
      <c r="AI195" s="9" t="str">
        <f>+IFERROR(IF(VLOOKUP(#REF!&amp;"-"&amp;ROW()-108,[2]ワークシート!$C$2:$BW$498,31,0)="","",VLOOKUP(#REF!&amp;"-"&amp;ROW()-108,[2]ワークシート!$C$2:$BW$498,31,0)),"")</f>
        <v/>
      </c>
      <c r="AJ195" s="8"/>
      <c r="AK195" s="8"/>
      <c r="AL195" s="8"/>
      <c r="AM195" s="8"/>
      <c r="AN195" s="8"/>
      <c r="AO195" s="8"/>
      <c r="AP195" s="8"/>
      <c r="AQ195" s="8"/>
      <c r="AR195" s="8"/>
      <c r="AS195" s="8"/>
      <c r="AT195" s="8"/>
      <c r="AU195" s="8"/>
      <c r="AV195" s="8"/>
      <c r="AW195" s="8"/>
      <c r="AX195" s="8"/>
      <c r="AY195" s="8"/>
      <c r="AZ195" s="8"/>
      <c r="BA195" s="8"/>
      <c r="BB195" s="8"/>
      <c r="BC195" s="8"/>
      <c r="BD195" s="8"/>
    </row>
    <row r="196" spans="1:56" ht="35.1" hidden="1" customHeight="1" x14ac:dyDescent="0.45">
      <c r="A196" s="33" t="str">
        <f>+IFERROR(VLOOKUP(#REF!&amp;"-"&amp;ROW()-108,[2]ワークシート!$C$2:$BW$498,9,0),"")</f>
        <v/>
      </c>
      <c r="B196" s="34"/>
      <c r="C196" s="35" t="str">
        <f>+IFERROR(IF(VLOOKUP(#REF!&amp;"-"&amp;ROW()-108,[2]ワークシート!$C$2:$BW$498,10,0) = "","",VLOOKUP(#REF!&amp;"-"&amp;ROW()-108,[2]ワークシート!$C$2:$BW$498,10,0)),"")</f>
        <v/>
      </c>
      <c r="D196" s="34"/>
      <c r="E196" s="33" t="str">
        <f>+IFERROR(VLOOKUP(#REF!&amp;"-"&amp;ROW()-108,[2]ワークシート!$C$2:$BW$498,11,0),"")</f>
        <v/>
      </c>
      <c r="F196" s="34"/>
      <c r="G196" s="10" t="str">
        <f>+IFERROR(VLOOKUP(#REF!&amp;"-"&amp;ROW()-108,[2]ワークシート!$C$2:$BW$498,12,0),"")</f>
        <v/>
      </c>
      <c r="H19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6" s="37"/>
      <c r="J196" s="33" t="str">
        <f>+IFERROR(VLOOKUP(#REF!&amp;"-"&amp;ROW()-108,[2]ワークシート!$C$2:$BW$498,19,0),"")</f>
        <v/>
      </c>
      <c r="K196" s="35"/>
      <c r="L196" s="34"/>
      <c r="M196" s="38" t="str">
        <f>+IFERROR(VLOOKUP(#REF!&amp;"-"&amp;ROW()-108,[2]ワークシート!$C$2:$BW$498,24,0),"")</f>
        <v/>
      </c>
      <c r="N196" s="39"/>
      <c r="O196" s="40" t="str">
        <f>+IFERROR(VLOOKUP(#REF!&amp;"-"&amp;ROW()-108,[2]ワークシート!$C$2:$BW$498,25,0),"")</f>
        <v/>
      </c>
      <c r="P196" s="40"/>
      <c r="Q196" s="41" t="str">
        <f>+IFERROR(VLOOKUP(#REF!&amp;"-"&amp;ROW()-108,[2]ワークシート!$C$2:$BW$498,55,0),"")</f>
        <v/>
      </c>
      <c r="R196" s="41"/>
      <c r="S196" s="41"/>
      <c r="T196" s="40" t="str">
        <f>+IFERROR(VLOOKUP(#REF!&amp;"-"&amp;ROW()-108,[2]ワークシート!$C$2:$BW$498,60,0),"")</f>
        <v/>
      </c>
      <c r="U196" s="40"/>
      <c r="V196" s="40" t="str">
        <f>+IFERROR(VLOOKUP(#REF!&amp;"-"&amp;ROW()-108,[2]ワークシート!$C$2:$BW$498,61,0),"")</f>
        <v/>
      </c>
      <c r="W196" s="40"/>
      <c r="X196" s="40"/>
      <c r="Y196" s="31" t="str">
        <f t="shared" si="2"/>
        <v/>
      </c>
      <c r="Z196" s="31"/>
      <c r="AA196" s="32" t="str">
        <f>+IFERROR(IF(VLOOKUP(#REF!&amp;"-"&amp;ROW()-108,[2]ワークシート!$C$2:$BW$498,13,0)="","",VLOOKUP(#REF!&amp;"-"&amp;ROW()-108,[2]ワークシート!$C$2:$BW$498,13,0)),"")</f>
        <v/>
      </c>
      <c r="AB196" s="32"/>
      <c r="AC196" s="32" t="str">
        <f>+IFERROR(VLOOKUP(#REF!&amp;"-"&amp;ROW()-108,[2]ワークシート!$C$2:$BW$498,30,0),"")</f>
        <v/>
      </c>
      <c r="AD196" s="32"/>
      <c r="AE196" s="31" t="str">
        <f t="shared" si="3"/>
        <v/>
      </c>
      <c r="AF196" s="31"/>
      <c r="AG196" s="10"/>
      <c r="AH196" s="10"/>
      <c r="AI196" s="9" t="str">
        <f>+IFERROR(IF(VLOOKUP(#REF!&amp;"-"&amp;ROW()-108,[2]ワークシート!$C$2:$BW$498,31,0)="","",VLOOKUP(#REF!&amp;"-"&amp;ROW()-108,[2]ワークシート!$C$2:$BW$498,31,0)),"")</f>
        <v/>
      </c>
      <c r="AJ196" s="8"/>
      <c r="AK196" s="8"/>
      <c r="AL196" s="8"/>
      <c r="AM196" s="8"/>
      <c r="AN196" s="8"/>
      <c r="AO196" s="8"/>
      <c r="AP196" s="8"/>
      <c r="AQ196" s="8"/>
      <c r="AR196" s="8"/>
      <c r="AS196" s="8"/>
      <c r="AT196" s="8"/>
      <c r="AU196" s="8"/>
      <c r="AV196" s="8"/>
      <c r="AW196" s="8"/>
      <c r="AX196" s="8"/>
      <c r="AY196" s="8"/>
      <c r="AZ196" s="8"/>
      <c r="BA196" s="8"/>
      <c r="BB196" s="8"/>
      <c r="BC196" s="8"/>
      <c r="BD196" s="8"/>
    </row>
    <row r="197" spans="1:56" ht="35.1" hidden="1" customHeight="1" x14ac:dyDescent="0.45">
      <c r="A197" s="33" t="str">
        <f>+IFERROR(VLOOKUP(#REF!&amp;"-"&amp;ROW()-108,[2]ワークシート!$C$2:$BW$498,9,0),"")</f>
        <v/>
      </c>
      <c r="B197" s="34"/>
      <c r="C197" s="35" t="str">
        <f>+IFERROR(IF(VLOOKUP(#REF!&amp;"-"&amp;ROW()-108,[2]ワークシート!$C$2:$BW$498,10,0) = "","",VLOOKUP(#REF!&amp;"-"&amp;ROW()-108,[2]ワークシート!$C$2:$BW$498,10,0)),"")</f>
        <v/>
      </c>
      <c r="D197" s="34"/>
      <c r="E197" s="33" t="str">
        <f>+IFERROR(VLOOKUP(#REF!&amp;"-"&amp;ROW()-108,[2]ワークシート!$C$2:$BW$498,11,0),"")</f>
        <v/>
      </c>
      <c r="F197" s="34"/>
      <c r="G197" s="10" t="str">
        <f>+IFERROR(VLOOKUP(#REF!&amp;"-"&amp;ROW()-108,[2]ワークシート!$C$2:$BW$498,12,0),"")</f>
        <v/>
      </c>
      <c r="H19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7" s="37"/>
      <c r="J197" s="33" t="str">
        <f>+IFERROR(VLOOKUP(#REF!&amp;"-"&amp;ROW()-108,[2]ワークシート!$C$2:$BW$498,19,0),"")</f>
        <v/>
      </c>
      <c r="K197" s="35"/>
      <c r="L197" s="34"/>
      <c r="M197" s="38" t="str">
        <f>+IFERROR(VLOOKUP(#REF!&amp;"-"&amp;ROW()-108,[2]ワークシート!$C$2:$BW$498,24,0),"")</f>
        <v/>
      </c>
      <c r="N197" s="39"/>
      <c r="O197" s="40" t="str">
        <f>+IFERROR(VLOOKUP(#REF!&amp;"-"&amp;ROW()-108,[2]ワークシート!$C$2:$BW$498,25,0),"")</f>
        <v/>
      </c>
      <c r="P197" s="40"/>
      <c r="Q197" s="41" t="str">
        <f>+IFERROR(VLOOKUP(#REF!&amp;"-"&amp;ROW()-108,[2]ワークシート!$C$2:$BW$498,55,0),"")</f>
        <v/>
      </c>
      <c r="R197" s="41"/>
      <c r="S197" s="41"/>
      <c r="T197" s="40" t="str">
        <f>+IFERROR(VLOOKUP(#REF!&amp;"-"&amp;ROW()-108,[2]ワークシート!$C$2:$BW$498,60,0),"")</f>
        <v/>
      </c>
      <c r="U197" s="40"/>
      <c r="V197" s="40" t="str">
        <f>+IFERROR(VLOOKUP(#REF!&amp;"-"&amp;ROW()-108,[2]ワークシート!$C$2:$BW$498,61,0),"")</f>
        <v/>
      </c>
      <c r="W197" s="40"/>
      <c r="X197" s="40"/>
      <c r="Y197" s="31" t="str">
        <f t="shared" si="2"/>
        <v/>
      </c>
      <c r="Z197" s="31"/>
      <c r="AA197" s="32" t="str">
        <f>+IFERROR(IF(VLOOKUP(#REF!&amp;"-"&amp;ROW()-108,[2]ワークシート!$C$2:$BW$498,13,0)="","",VLOOKUP(#REF!&amp;"-"&amp;ROW()-108,[2]ワークシート!$C$2:$BW$498,13,0)),"")</f>
        <v/>
      </c>
      <c r="AB197" s="32"/>
      <c r="AC197" s="32" t="str">
        <f>+IFERROR(VLOOKUP(#REF!&amp;"-"&amp;ROW()-108,[2]ワークシート!$C$2:$BW$498,30,0),"")</f>
        <v/>
      </c>
      <c r="AD197" s="32"/>
      <c r="AE197" s="31" t="str">
        <f t="shared" si="3"/>
        <v/>
      </c>
      <c r="AF197" s="31"/>
      <c r="AG197" s="10"/>
      <c r="AH197" s="10"/>
      <c r="AI197" s="9" t="str">
        <f>+IFERROR(IF(VLOOKUP(#REF!&amp;"-"&amp;ROW()-108,[2]ワークシート!$C$2:$BW$498,31,0)="","",VLOOKUP(#REF!&amp;"-"&amp;ROW()-108,[2]ワークシート!$C$2:$BW$498,31,0)),"")</f>
        <v/>
      </c>
      <c r="AJ197" s="8"/>
      <c r="AK197" s="8"/>
      <c r="AL197" s="8"/>
      <c r="AM197" s="8"/>
      <c r="AN197" s="8"/>
      <c r="AO197" s="8"/>
      <c r="AP197" s="8"/>
      <c r="AQ197" s="8"/>
      <c r="AR197" s="8"/>
      <c r="AS197" s="8"/>
      <c r="AT197" s="8"/>
      <c r="AU197" s="8"/>
      <c r="AV197" s="8"/>
      <c r="AW197" s="8"/>
      <c r="AX197" s="8"/>
      <c r="AY197" s="8"/>
      <c r="AZ197" s="8"/>
      <c r="BA197" s="8"/>
      <c r="BB197" s="8"/>
      <c r="BC197" s="8"/>
      <c r="BD197" s="8"/>
    </row>
    <row r="198" spans="1:56" ht="35.1" hidden="1" customHeight="1" x14ac:dyDescent="0.45">
      <c r="A198" s="33" t="str">
        <f>+IFERROR(VLOOKUP(#REF!&amp;"-"&amp;ROW()-108,[2]ワークシート!$C$2:$BW$498,9,0),"")</f>
        <v/>
      </c>
      <c r="B198" s="34"/>
      <c r="C198" s="35" t="str">
        <f>+IFERROR(IF(VLOOKUP(#REF!&amp;"-"&amp;ROW()-108,[2]ワークシート!$C$2:$BW$498,10,0) = "","",VLOOKUP(#REF!&amp;"-"&amp;ROW()-108,[2]ワークシート!$C$2:$BW$498,10,0)),"")</f>
        <v/>
      </c>
      <c r="D198" s="34"/>
      <c r="E198" s="33" t="str">
        <f>+IFERROR(VLOOKUP(#REF!&amp;"-"&amp;ROW()-108,[2]ワークシート!$C$2:$BW$498,11,0),"")</f>
        <v/>
      </c>
      <c r="F198" s="34"/>
      <c r="G198" s="10" t="str">
        <f>+IFERROR(VLOOKUP(#REF!&amp;"-"&amp;ROW()-108,[2]ワークシート!$C$2:$BW$498,12,0),"")</f>
        <v/>
      </c>
      <c r="H19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8" s="37"/>
      <c r="J198" s="33" t="str">
        <f>+IFERROR(VLOOKUP(#REF!&amp;"-"&amp;ROW()-108,[2]ワークシート!$C$2:$BW$498,19,0),"")</f>
        <v/>
      </c>
      <c r="K198" s="35"/>
      <c r="L198" s="34"/>
      <c r="M198" s="38" t="str">
        <f>+IFERROR(VLOOKUP(#REF!&amp;"-"&amp;ROW()-108,[2]ワークシート!$C$2:$BW$498,24,0),"")</f>
        <v/>
      </c>
      <c r="N198" s="39"/>
      <c r="O198" s="40" t="str">
        <f>+IFERROR(VLOOKUP(#REF!&amp;"-"&amp;ROW()-108,[2]ワークシート!$C$2:$BW$498,25,0),"")</f>
        <v/>
      </c>
      <c r="P198" s="40"/>
      <c r="Q198" s="41" t="str">
        <f>+IFERROR(VLOOKUP(#REF!&amp;"-"&amp;ROW()-108,[2]ワークシート!$C$2:$BW$498,55,0),"")</f>
        <v/>
      </c>
      <c r="R198" s="41"/>
      <c r="S198" s="41"/>
      <c r="T198" s="40" t="str">
        <f>+IFERROR(VLOOKUP(#REF!&amp;"-"&amp;ROW()-108,[2]ワークシート!$C$2:$BW$498,60,0),"")</f>
        <v/>
      </c>
      <c r="U198" s="40"/>
      <c r="V198" s="40" t="str">
        <f>+IFERROR(VLOOKUP(#REF!&amp;"-"&amp;ROW()-108,[2]ワークシート!$C$2:$BW$498,61,0),"")</f>
        <v/>
      </c>
      <c r="W198" s="40"/>
      <c r="X198" s="40"/>
      <c r="Y198" s="31" t="str">
        <f t="shared" si="2"/>
        <v/>
      </c>
      <c r="Z198" s="31"/>
      <c r="AA198" s="32" t="str">
        <f>+IFERROR(IF(VLOOKUP(#REF!&amp;"-"&amp;ROW()-108,[2]ワークシート!$C$2:$BW$498,13,0)="","",VLOOKUP(#REF!&amp;"-"&amp;ROW()-108,[2]ワークシート!$C$2:$BW$498,13,0)),"")</f>
        <v/>
      </c>
      <c r="AB198" s="32"/>
      <c r="AC198" s="32" t="str">
        <f>+IFERROR(VLOOKUP(#REF!&amp;"-"&amp;ROW()-108,[2]ワークシート!$C$2:$BW$498,30,0),"")</f>
        <v/>
      </c>
      <c r="AD198" s="32"/>
      <c r="AE198" s="31" t="str">
        <f t="shared" si="3"/>
        <v/>
      </c>
      <c r="AF198" s="31"/>
      <c r="AG198" s="10"/>
      <c r="AH198" s="10"/>
      <c r="AI198" s="9" t="str">
        <f>+IFERROR(IF(VLOOKUP(#REF!&amp;"-"&amp;ROW()-108,[2]ワークシート!$C$2:$BW$498,31,0)="","",VLOOKUP(#REF!&amp;"-"&amp;ROW()-108,[2]ワークシート!$C$2:$BW$498,31,0)),"")</f>
        <v/>
      </c>
      <c r="AJ198" s="8"/>
      <c r="AK198" s="8"/>
      <c r="AL198" s="8"/>
      <c r="AM198" s="8"/>
      <c r="AN198" s="8"/>
      <c r="AO198" s="8"/>
      <c r="AP198" s="8"/>
      <c r="AQ198" s="8"/>
      <c r="AR198" s="8"/>
      <c r="AS198" s="8"/>
      <c r="AT198" s="8"/>
      <c r="AU198" s="8"/>
      <c r="AV198" s="8"/>
      <c r="AW198" s="8"/>
      <c r="AX198" s="8"/>
      <c r="AY198" s="8"/>
      <c r="AZ198" s="8"/>
      <c r="BA198" s="8"/>
      <c r="BB198" s="8"/>
      <c r="BC198" s="8"/>
      <c r="BD198" s="8"/>
    </row>
    <row r="199" spans="1:56" ht="35.1" hidden="1" customHeight="1" x14ac:dyDescent="0.45">
      <c r="A199" s="33" t="str">
        <f>+IFERROR(VLOOKUP(#REF!&amp;"-"&amp;ROW()-108,[2]ワークシート!$C$2:$BW$498,9,0),"")</f>
        <v/>
      </c>
      <c r="B199" s="34"/>
      <c r="C199" s="35" t="str">
        <f>+IFERROR(IF(VLOOKUP(#REF!&amp;"-"&amp;ROW()-108,[2]ワークシート!$C$2:$BW$498,10,0) = "","",VLOOKUP(#REF!&amp;"-"&amp;ROW()-108,[2]ワークシート!$C$2:$BW$498,10,0)),"")</f>
        <v/>
      </c>
      <c r="D199" s="34"/>
      <c r="E199" s="33" t="str">
        <f>+IFERROR(VLOOKUP(#REF!&amp;"-"&amp;ROW()-108,[2]ワークシート!$C$2:$BW$498,11,0),"")</f>
        <v/>
      </c>
      <c r="F199" s="34"/>
      <c r="G199" s="10" t="str">
        <f>+IFERROR(VLOOKUP(#REF!&amp;"-"&amp;ROW()-108,[2]ワークシート!$C$2:$BW$498,12,0),"")</f>
        <v/>
      </c>
      <c r="H19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199" s="37"/>
      <c r="J199" s="33" t="str">
        <f>+IFERROR(VLOOKUP(#REF!&amp;"-"&amp;ROW()-108,[2]ワークシート!$C$2:$BW$498,19,0),"")</f>
        <v/>
      </c>
      <c r="K199" s="35"/>
      <c r="L199" s="34"/>
      <c r="M199" s="38" t="str">
        <f>+IFERROR(VLOOKUP(#REF!&amp;"-"&amp;ROW()-108,[2]ワークシート!$C$2:$BW$498,24,0),"")</f>
        <v/>
      </c>
      <c r="N199" s="39"/>
      <c r="O199" s="40" t="str">
        <f>+IFERROR(VLOOKUP(#REF!&amp;"-"&amp;ROW()-108,[2]ワークシート!$C$2:$BW$498,25,0),"")</f>
        <v/>
      </c>
      <c r="P199" s="40"/>
      <c r="Q199" s="41" t="str">
        <f>+IFERROR(VLOOKUP(#REF!&amp;"-"&amp;ROW()-108,[2]ワークシート!$C$2:$BW$498,55,0),"")</f>
        <v/>
      </c>
      <c r="R199" s="41"/>
      <c r="S199" s="41"/>
      <c r="T199" s="40" t="str">
        <f>+IFERROR(VLOOKUP(#REF!&amp;"-"&amp;ROW()-108,[2]ワークシート!$C$2:$BW$498,60,0),"")</f>
        <v/>
      </c>
      <c r="U199" s="40"/>
      <c r="V199" s="40" t="str">
        <f>+IFERROR(VLOOKUP(#REF!&amp;"-"&amp;ROW()-108,[2]ワークシート!$C$2:$BW$498,61,0),"")</f>
        <v/>
      </c>
      <c r="W199" s="40"/>
      <c r="X199" s="40"/>
      <c r="Y199" s="31" t="str">
        <f t="shared" si="2"/>
        <v/>
      </c>
      <c r="Z199" s="31"/>
      <c r="AA199" s="32" t="str">
        <f>+IFERROR(IF(VLOOKUP(#REF!&amp;"-"&amp;ROW()-108,[2]ワークシート!$C$2:$BW$498,13,0)="","",VLOOKUP(#REF!&amp;"-"&amp;ROW()-108,[2]ワークシート!$C$2:$BW$498,13,0)),"")</f>
        <v/>
      </c>
      <c r="AB199" s="32"/>
      <c r="AC199" s="32" t="str">
        <f>+IFERROR(VLOOKUP(#REF!&amp;"-"&amp;ROW()-108,[2]ワークシート!$C$2:$BW$498,30,0),"")</f>
        <v/>
      </c>
      <c r="AD199" s="32"/>
      <c r="AE199" s="31" t="str">
        <f t="shared" si="3"/>
        <v/>
      </c>
      <c r="AF199" s="31"/>
      <c r="AG199" s="10"/>
      <c r="AH199" s="10"/>
      <c r="AI199" s="9" t="str">
        <f>+IFERROR(IF(VLOOKUP(#REF!&amp;"-"&amp;ROW()-108,[2]ワークシート!$C$2:$BW$498,31,0)="","",VLOOKUP(#REF!&amp;"-"&amp;ROW()-108,[2]ワークシート!$C$2:$BW$498,31,0)),"")</f>
        <v/>
      </c>
      <c r="AJ199" s="8"/>
      <c r="AK199" s="8"/>
      <c r="AL199" s="8"/>
      <c r="AM199" s="8"/>
      <c r="AN199" s="8"/>
      <c r="AO199" s="8"/>
      <c r="AP199" s="8"/>
      <c r="AQ199" s="8"/>
      <c r="AR199" s="8"/>
      <c r="AS199" s="8"/>
      <c r="AT199" s="8"/>
      <c r="AU199" s="8"/>
      <c r="AV199" s="8"/>
      <c r="AW199" s="8"/>
      <c r="AX199" s="8"/>
      <c r="AY199" s="8"/>
      <c r="AZ199" s="8"/>
      <c r="BA199" s="8"/>
      <c r="BB199" s="8"/>
      <c r="BC199" s="8"/>
      <c r="BD199" s="8"/>
    </row>
    <row r="200" spans="1:56" ht="35.1" hidden="1" customHeight="1" x14ac:dyDescent="0.45">
      <c r="A200" s="33" t="str">
        <f>+IFERROR(VLOOKUP(#REF!&amp;"-"&amp;ROW()-108,[2]ワークシート!$C$2:$BW$498,9,0),"")</f>
        <v/>
      </c>
      <c r="B200" s="34"/>
      <c r="C200" s="35" t="str">
        <f>+IFERROR(IF(VLOOKUP(#REF!&amp;"-"&amp;ROW()-108,[2]ワークシート!$C$2:$BW$498,10,0) = "","",VLOOKUP(#REF!&amp;"-"&amp;ROW()-108,[2]ワークシート!$C$2:$BW$498,10,0)),"")</f>
        <v/>
      </c>
      <c r="D200" s="34"/>
      <c r="E200" s="33" t="str">
        <f>+IFERROR(VLOOKUP(#REF!&amp;"-"&amp;ROW()-108,[2]ワークシート!$C$2:$BW$498,11,0),"")</f>
        <v/>
      </c>
      <c r="F200" s="34"/>
      <c r="G200" s="10" t="str">
        <f>+IFERROR(VLOOKUP(#REF!&amp;"-"&amp;ROW()-108,[2]ワークシート!$C$2:$BW$498,12,0),"")</f>
        <v/>
      </c>
      <c r="H20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0" s="37"/>
      <c r="J200" s="33" t="str">
        <f>+IFERROR(VLOOKUP(#REF!&amp;"-"&amp;ROW()-108,[2]ワークシート!$C$2:$BW$498,19,0),"")</f>
        <v/>
      </c>
      <c r="K200" s="35"/>
      <c r="L200" s="34"/>
      <c r="M200" s="38" t="str">
        <f>+IFERROR(VLOOKUP(#REF!&amp;"-"&amp;ROW()-108,[2]ワークシート!$C$2:$BW$498,24,0),"")</f>
        <v/>
      </c>
      <c r="N200" s="39"/>
      <c r="O200" s="40" t="str">
        <f>+IFERROR(VLOOKUP(#REF!&amp;"-"&amp;ROW()-108,[2]ワークシート!$C$2:$BW$498,25,0),"")</f>
        <v/>
      </c>
      <c r="P200" s="40"/>
      <c r="Q200" s="41" t="str">
        <f>+IFERROR(VLOOKUP(#REF!&amp;"-"&amp;ROW()-108,[2]ワークシート!$C$2:$BW$498,55,0),"")</f>
        <v/>
      </c>
      <c r="R200" s="41"/>
      <c r="S200" s="41"/>
      <c r="T200" s="40" t="str">
        <f>+IFERROR(VLOOKUP(#REF!&amp;"-"&amp;ROW()-108,[2]ワークシート!$C$2:$BW$498,60,0),"")</f>
        <v/>
      </c>
      <c r="U200" s="40"/>
      <c r="V200" s="40" t="str">
        <f>+IFERROR(VLOOKUP(#REF!&amp;"-"&amp;ROW()-108,[2]ワークシート!$C$2:$BW$498,61,0),"")</f>
        <v/>
      </c>
      <c r="W200" s="40"/>
      <c r="X200" s="40"/>
      <c r="Y200" s="31" t="str">
        <f t="shared" si="2"/>
        <v/>
      </c>
      <c r="Z200" s="31"/>
      <c r="AA200" s="32" t="str">
        <f>+IFERROR(IF(VLOOKUP(#REF!&amp;"-"&amp;ROW()-108,[2]ワークシート!$C$2:$BW$498,13,0)="","",VLOOKUP(#REF!&amp;"-"&amp;ROW()-108,[2]ワークシート!$C$2:$BW$498,13,0)),"")</f>
        <v/>
      </c>
      <c r="AB200" s="32"/>
      <c r="AC200" s="32" t="str">
        <f>+IFERROR(VLOOKUP(#REF!&amp;"-"&amp;ROW()-108,[2]ワークシート!$C$2:$BW$498,30,0),"")</f>
        <v/>
      </c>
      <c r="AD200" s="32"/>
      <c r="AE200" s="31" t="str">
        <f t="shared" si="3"/>
        <v/>
      </c>
      <c r="AF200" s="31"/>
      <c r="AG200" s="10"/>
      <c r="AH200" s="10"/>
      <c r="AI200" s="9" t="str">
        <f>+IFERROR(IF(VLOOKUP(#REF!&amp;"-"&amp;ROW()-108,[2]ワークシート!$C$2:$BW$498,31,0)="","",VLOOKUP(#REF!&amp;"-"&amp;ROW()-108,[2]ワークシート!$C$2:$BW$498,31,0)),"")</f>
        <v/>
      </c>
      <c r="AJ200" s="8"/>
      <c r="AK200" s="8"/>
      <c r="AL200" s="8"/>
      <c r="AM200" s="8"/>
      <c r="AN200" s="8"/>
      <c r="AO200" s="8"/>
      <c r="AP200" s="8"/>
      <c r="AQ200" s="8"/>
      <c r="AR200" s="8"/>
      <c r="AS200" s="8"/>
      <c r="AT200" s="8"/>
      <c r="AU200" s="8"/>
      <c r="AV200" s="8"/>
      <c r="AW200" s="8"/>
      <c r="AX200" s="8"/>
      <c r="AY200" s="8"/>
      <c r="AZ200" s="8"/>
      <c r="BA200" s="8"/>
      <c r="BB200" s="8"/>
      <c r="BC200" s="8"/>
      <c r="BD200" s="8"/>
    </row>
    <row r="201" spans="1:56" ht="35.1" hidden="1" customHeight="1" x14ac:dyDescent="0.45">
      <c r="A201" s="33" t="str">
        <f>+IFERROR(VLOOKUP(#REF!&amp;"-"&amp;ROW()-108,[2]ワークシート!$C$2:$BW$498,9,0),"")</f>
        <v/>
      </c>
      <c r="B201" s="34"/>
      <c r="C201" s="35" t="str">
        <f>+IFERROR(IF(VLOOKUP(#REF!&amp;"-"&amp;ROW()-108,[2]ワークシート!$C$2:$BW$498,10,0) = "","",VLOOKUP(#REF!&amp;"-"&amp;ROW()-108,[2]ワークシート!$C$2:$BW$498,10,0)),"")</f>
        <v/>
      </c>
      <c r="D201" s="34"/>
      <c r="E201" s="33" t="str">
        <f>+IFERROR(VLOOKUP(#REF!&amp;"-"&amp;ROW()-108,[2]ワークシート!$C$2:$BW$498,11,0),"")</f>
        <v/>
      </c>
      <c r="F201" s="34"/>
      <c r="G201" s="10" t="str">
        <f>+IFERROR(VLOOKUP(#REF!&amp;"-"&amp;ROW()-108,[2]ワークシート!$C$2:$BW$498,12,0),"")</f>
        <v/>
      </c>
      <c r="H20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1" s="37"/>
      <c r="J201" s="33" t="str">
        <f>+IFERROR(VLOOKUP(#REF!&amp;"-"&amp;ROW()-108,[2]ワークシート!$C$2:$BW$498,19,0),"")</f>
        <v/>
      </c>
      <c r="K201" s="35"/>
      <c r="L201" s="34"/>
      <c r="M201" s="38" t="str">
        <f>+IFERROR(VLOOKUP(#REF!&amp;"-"&amp;ROW()-108,[2]ワークシート!$C$2:$BW$498,24,0),"")</f>
        <v/>
      </c>
      <c r="N201" s="39"/>
      <c r="O201" s="40" t="str">
        <f>+IFERROR(VLOOKUP(#REF!&amp;"-"&amp;ROW()-108,[2]ワークシート!$C$2:$BW$498,25,0),"")</f>
        <v/>
      </c>
      <c r="P201" s="40"/>
      <c r="Q201" s="41" t="str">
        <f>+IFERROR(VLOOKUP(#REF!&amp;"-"&amp;ROW()-108,[2]ワークシート!$C$2:$BW$498,55,0),"")</f>
        <v/>
      </c>
      <c r="R201" s="41"/>
      <c r="S201" s="41"/>
      <c r="T201" s="40" t="str">
        <f>+IFERROR(VLOOKUP(#REF!&amp;"-"&amp;ROW()-108,[2]ワークシート!$C$2:$BW$498,60,0),"")</f>
        <v/>
      </c>
      <c r="U201" s="40"/>
      <c r="V201" s="40" t="str">
        <f>+IFERROR(VLOOKUP(#REF!&amp;"-"&amp;ROW()-108,[2]ワークシート!$C$2:$BW$498,61,0),"")</f>
        <v/>
      </c>
      <c r="W201" s="40"/>
      <c r="X201" s="40"/>
      <c r="Y201" s="31" t="str">
        <f t="shared" si="2"/>
        <v/>
      </c>
      <c r="Z201" s="31"/>
      <c r="AA201" s="32" t="str">
        <f>+IFERROR(IF(VLOOKUP(#REF!&amp;"-"&amp;ROW()-108,[2]ワークシート!$C$2:$BW$498,13,0)="","",VLOOKUP(#REF!&amp;"-"&amp;ROW()-108,[2]ワークシート!$C$2:$BW$498,13,0)),"")</f>
        <v/>
      </c>
      <c r="AB201" s="32"/>
      <c r="AC201" s="32" t="str">
        <f>+IFERROR(VLOOKUP(#REF!&amp;"-"&amp;ROW()-108,[2]ワークシート!$C$2:$BW$498,30,0),"")</f>
        <v/>
      </c>
      <c r="AD201" s="32"/>
      <c r="AE201" s="31" t="str">
        <f t="shared" si="3"/>
        <v/>
      </c>
      <c r="AF201" s="31"/>
      <c r="AG201" s="10"/>
      <c r="AH201" s="10"/>
      <c r="AI201" s="9" t="str">
        <f>+IFERROR(IF(VLOOKUP(#REF!&amp;"-"&amp;ROW()-108,[2]ワークシート!$C$2:$BW$498,31,0)="","",VLOOKUP(#REF!&amp;"-"&amp;ROW()-108,[2]ワークシート!$C$2:$BW$498,31,0)),"")</f>
        <v/>
      </c>
      <c r="AJ201" s="8"/>
      <c r="AK201" s="8"/>
      <c r="AL201" s="8"/>
      <c r="AM201" s="8"/>
      <c r="AN201" s="8"/>
      <c r="AO201" s="8"/>
      <c r="AP201" s="8"/>
      <c r="AQ201" s="8"/>
      <c r="AR201" s="8"/>
      <c r="AS201" s="8"/>
      <c r="AT201" s="8"/>
      <c r="AU201" s="8"/>
      <c r="AV201" s="8"/>
      <c r="AW201" s="8"/>
      <c r="AX201" s="8"/>
      <c r="AY201" s="8"/>
      <c r="AZ201" s="8"/>
      <c r="BA201" s="8"/>
      <c r="BB201" s="8"/>
      <c r="BC201" s="8"/>
      <c r="BD201" s="8"/>
    </row>
    <row r="202" spans="1:56" ht="35.1" hidden="1" customHeight="1" x14ac:dyDescent="0.45">
      <c r="A202" s="33" t="str">
        <f>+IFERROR(VLOOKUP(#REF!&amp;"-"&amp;ROW()-108,[2]ワークシート!$C$2:$BW$498,9,0),"")</f>
        <v/>
      </c>
      <c r="B202" s="34"/>
      <c r="C202" s="35" t="str">
        <f>+IFERROR(IF(VLOOKUP(#REF!&amp;"-"&amp;ROW()-108,[2]ワークシート!$C$2:$BW$498,10,0) = "","",VLOOKUP(#REF!&amp;"-"&amp;ROW()-108,[2]ワークシート!$C$2:$BW$498,10,0)),"")</f>
        <v/>
      </c>
      <c r="D202" s="34"/>
      <c r="E202" s="33" t="str">
        <f>+IFERROR(VLOOKUP(#REF!&amp;"-"&amp;ROW()-108,[2]ワークシート!$C$2:$BW$498,11,0),"")</f>
        <v/>
      </c>
      <c r="F202" s="34"/>
      <c r="G202" s="10" t="str">
        <f>+IFERROR(VLOOKUP(#REF!&amp;"-"&amp;ROW()-108,[2]ワークシート!$C$2:$BW$498,12,0),"")</f>
        <v/>
      </c>
      <c r="H20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2" s="37"/>
      <c r="J202" s="33" t="str">
        <f>+IFERROR(VLOOKUP(#REF!&amp;"-"&amp;ROW()-108,[2]ワークシート!$C$2:$BW$498,19,0),"")</f>
        <v/>
      </c>
      <c r="K202" s="35"/>
      <c r="L202" s="34"/>
      <c r="M202" s="38" t="str">
        <f>+IFERROR(VLOOKUP(#REF!&amp;"-"&amp;ROW()-108,[2]ワークシート!$C$2:$BW$498,24,0),"")</f>
        <v/>
      </c>
      <c r="N202" s="39"/>
      <c r="O202" s="40" t="str">
        <f>+IFERROR(VLOOKUP(#REF!&amp;"-"&amp;ROW()-108,[2]ワークシート!$C$2:$BW$498,25,0),"")</f>
        <v/>
      </c>
      <c r="P202" s="40"/>
      <c r="Q202" s="41" t="str">
        <f>+IFERROR(VLOOKUP(#REF!&amp;"-"&amp;ROW()-108,[2]ワークシート!$C$2:$BW$498,55,0),"")</f>
        <v/>
      </c>
      <c r="R202" s="41"/>
      <c r="S202" s="41"/>
      <c r="T202" s="40" t="str">
        <f>+IFERROR(VLOOKUP(#REF!&amp;"-"&amp;ROW()-108,[2]ワークシート!$C$2:$BW$498,60,0),"")</f>
        <v/>
      </c>
      <c r="U202" s="40"/>
      <c r="V202" s="40" t="str">
        <f>+IFERROR(VLOOKUP(#REF!&amp;"-"&amp;ROW()-108,[2]ワークシート!$C$2:$BW$498,61,0),"")</f>
        <v/>
      </c>
      <c r="W202" s="40"/>
      <c r="X202" s="40"/>
      <c r="Y202" s="31" t="str">
        <f t="shared" si="2"/>
        <v/>
      </c>
      <c r="Z202" s="31"/>
      <c r="AA202" s="32" t="str">
        <f>+IFERROR(IF(VLOOKUP(#REF!&amp;"-"&amp;ROW()-108,[2]ワークシート!$C$2:$BW$498,13,0)="","",VLOOKUP(#REF!&amp;"-"&amp;ROW()-108,[2]ワークシート!$C$2:$BW$498,13,0)),"")</f>
        <v/>
      </c>
      <c r="AB202" s="32"/>
      <c r="AC202" s="32" t="str">
        <f>+IFERROR(VLOOKUP(#REF!&amp;"-"&amp;ROW()-108,[2]ワークシート!$C$2:$BW$498,30,0),"")</f>
        <v/>
      </c>
      <c r="AD202" s="32"/>
      <c r="AE202" s="31" t="str">
        <f t="shared" si="3"/>
        <v/>
      </c>
      <c r="AF202" s="31"/>
      <c r="AG202" s="10"/>
      <c r="AH202" s="10"/>
      <c r="AI202" s="9" t="str">
        <f>+IFERROR(IF(VLOOKUP(#REF!&amp;"-"&amp;ROW()-108,[2]ワークシート!$C$2:$BW$498,31,0)="","",VLOOKUP(#REF!&amp;"-"&amp;ROW()-108,[2]ワークシート!$C$2:$BW$498,31,0)),"")</f>
        <v/>
      </c>
      <c r="AJ202" s="8"/>
      <c r="AK202" s="8"/>
      <c r="AL202" s="8"/>
      <c r="AM202" s="8"/>
      <c r="AN202" s="8"/>
      <c r="AO202" s="8"/>
      <c r="AP202" s="8"/>
      <c r="AQ202" s="8"/>
      <c r="AR202" s="8"/>
      <c r="AS202" s="8"/>
      <c r="AT202" s="8"/>
      <c r="AU202" s="8"/>
      <c r="AV202" s="8"/>
      <c r="AW202" s="8"/>
      <c r="AX202" s="8"/>
      <c r="AY202" s="8"/>
      <c r="AZ202" s="8"/>
      <c r="BA202" s="8"/>
      <c r="BB202" s="8"/>
      <c r="BC202" s="8"/>
      <c r="BD202" s="8"/>
    </row>
    <row r="203" spans="1:56" ht="35.1" hidden="1" customHeight="1" x14ac:dyDescent="0.45">
      <c r="A203" s="33" t="str">
        <f>+IFERROR(VLOOKUP(#REF!&amp;"-"&amp;ROW()-108,[2]ワークシート!$C$2:$BW$498,9,0),"")</f>
        <v/>
      </c>
      <c r="B203" s="34"/>
      <c r="C203" s="35" t="str">
        <f>+IFERROR(IF(VLOOKUP(#REF!&amp;"-"&amp;ROW()-108,[2]ワークシート!$C$2:$BW$498,10,0) = "","",VLOOKUP(#REF!&amp;"-"&amp;ROW()-108,[2]ワークシート!$C$2:$BW$498,10,0)),"")</f>
        <v/>
      </c>
      <c r="D203" s="34"/>
      <c r="E203" s="33" t="str">
        <f>+IFERROR(VLOOKUP(#REF!&amp;"-"&amp;ROW()-108,[2]ワークシート!$C$2:$BW$498,11,0),"")</f>
        <v/>
      </c>
      <c r="F203" s="34"/>
      <c r="G203" s="10" t="str">
        <f>+IFERROR(VLOOKUP(#REF!&amp;"-"&amp;ROW()-108,[2]ワークシート!$C$2:$BW$498,12,0),"")</f>
        <v/>
      </c>
      <c r="H20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3" s="37"/>
      <c r="J203" s="33" t="str">
        <f>+IFERROR(VLOOKUP(#REF!&amp;"-"&amp;ROW()-108,[2]ワークシート!$C$2:$BW$498,19,0),"")</f>
        <v/>
      </c>
      <c r="K203" s="35"/>
      <c r="L203" s="34"/>
      <c r="M203" s="38" t="str">
        <f>+IFERROR(VLOOKUP(#REF!&amp;"-"&amp;ROW()-108,[2]ワークシート!$C$2:$BW$498,24,0),"")</f>
        <v/>
      </c>
      <c r="N203" s="39"/>
      <c r="O203" s="40" t="str">
        <f>+IFERROR(VLOOKUP(#REF!&amp;"-"&amp;ROW()-108,[2]ワークシート!$C$2:$BW$498,25,0),"")</f>
        <v/>
      </c>
      <c r="P203" s="40"/>
      <c r="Q203" s="41" t="str">
        <f>+IFERROR(VLOOKUP(#REF!&amp;"-"&amp;ROW()-108,[2]ワークシート!$C$2:$BW$498,55,0),"")</f>
        <v/>
      </c>
      <c r="R203" s="41"/>
      <c r="S203" s="41"/>
      <c r="T203" s="40" t="str">
        <f>+IFERROR(VLOOKUP(#REF!&amp;"-"&amp;ROW()-108,[2]ワークシート!$C$2:$BW$498,60,0),"")</f>
        <v/>
      </c>
      <c r="U203" s="40"/>
      <c r="V203" s="40" t="str">
        <f>+IFERROR(VLOOKUP(#REF!&amp;"-"&amp;ROW()-108,[2]ワークシート!$C$2:$BW$498,61,0),"")</f>
        <v/>
      </c>
      <c r="W203" s="40"/>
      <c r="X203" s="40"/>
      <c r="Y203" s="31" t="str">
        <f t="shared" si="2"/>
        <v/>
      </c>
      <c r="Z203" s="31"/>
      <c r="AA203" s="32" t="str">
        <f>+IFERROR(IF(VLOOKUP(#REF!&amp;"-"&amp;ROW()-108,[2]ワークシート!$C$2:$BW$498,13,0)="","",VLOOKUP(#REF!&amp;"-"&amp;ROW()-108,[2]ワークシート!$C$2:$BW$498,13,0)),"")</f>
        <v/>
      </c>
      <c r="AB203" s="32"/>
      <c r="AC203" s="32" t="str">
        <f>+IFERROR(VLOOKUP(#REF!&amp;"-"&amp;ROW()-108,[2]ワークシート!$C$2:$BW$498,30,0),"")</f>
        <v/>
      </c>
      <c r="AD203" s="32"/>
      <c r="AE203" s="31" t="str">
        <f t="shared" si="3"/>
        <v/>
      </c>
      <c r="AF203" s="31"/>
      <c r="AG203" s="10"/>
      <c r="AH203" s="10"/>
      <c r="AI203" s="9" t="str">
        <f>+IFERROR(IF(VLOOKUP(#REF!&amp;"-"&amp;ROW()-108,[2]ワークシート!$C$2:$BW$498,31,0)="","",VLOOKUP(#REF!&amp;"-"&amp;ROW()-108,[2]ワークシート!$C$2:$BW$498,31,0)),"")</f>
        <v/>
      </c>
      <c r="AJ203" s="8"/>
      <c r="AK203" s="8"/>
      <c r="AL203" s="8"/>
      <c r="AM203" s="8"/>
      <c r="AN203" s="8"/>
      <c r="AO203" s="8"/>
      <c r="AP203" s="8"/>
      <c r="AQ203" s="8"/>
      <c r="AR203" s="8"/>
      <c r="AS203" s="8"/>
      <c r="AT203" s="8"/>
      <c r="AU203" s="8"/>
      <c r="AV203" s="8"/>
      <c r="AW203" s="8"/>
      <c r="AX203" s="8"/>
      <c r="AY203" s="8"/>
      <c r="AZ203" s="8"/>
      <c r="BA203" s="8"/>
      <c r="BB203" s="8"/>
      <c r="BC203" s="8"/>
      <c r="BD203" s="8"/>
    </row>
    <row r="204" spans="1:56" ht="35.1" hidden="1" customHeight="1" x14ac:dyDescent="0.45">
      <c r="A204" s="33" t="str">
        <f>+IFERROR(VLOOKUP(#REF!&amp;"-"&amp;ROW()-108,[2]ワークシート!$C$2:$BW$498,9,0),"")</f>
        <v/>
      </c>
      <c r="B204" s="34"/>
      <c r="C204" s="35" t="str">
        <f>+IFERROR(IF(VLOOKUP(#REF!&amp;"-"&amp;ROW()-108,[2]ワークシート!$C$2:$BW$498,10,0) = "","",VLOOKUP(#REF!&amp;"-"&amp;ROW()-108,[2]ワークシート!$C$2:$BW$498,10,0)),"")</f>
        <v/>
      </c>
      <c r="D204" s="34"/>
      <c r="E204" s="33" t="str">
        <f>+IFERROR(VLOOKUP(#REF!&amp;"-"&amp;ROW()-108,[2]ワークシート!$C$2:$BW$498,11,0),"")</f>
        <v/>
      </c>
      <c r="F204" s="34"/>
      <c r="G204" s="10" t="str">
        <f>+IFERROR(VLOOKUP(#REF!&amp;"-"&amp;ROW()-108,[2]ワークシート!$C$2:$BW$498,12,0),"")</f>
        <v/>
      </c>
      <c r="H20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4" s="37"/>
      <c r="J204" s="33" t="str">
        <f>+IFERROR(VLOOKUP(#REF!&amp;"-"&amp;ROW()-108,[2]ワークシート!$C$2:$BW$498,19,0),"")</f>
        <v/>
      </c>
      <c r="K204" s="35"/>
      <c r="L204" s="34"/>
      <c r="M204" s="38" t="str">
        <f>+IFERROR(VLOOKUP(#REF!&amp;"-"&amp;ROW()-108,[2]ワークシート!$C$2:$BW$498,24,0),"")</f>
        <v/>
      </c>
      <c r="N204" s="39"/>
      <c r="O204" s="40" t="str">
        <f>+IFERROR(VLOOKUP(#REF!&amp;"-"&amp;ROW()-108,[2]ワークシート!$C$2:$BW$498,25,0),"")</f>
        <v/>
      </c>
      <c r="P204" s="40"/>
      <c r="Q204" s="41" t="str">
        <f>+IFERROR(VLOOKUP(#REF!&amp;"-"&amp;ROW()-108,[2]ワークシート!$C$2:$BW$498,55,0),"")</f>
        <v/>
      </c>
      <c r="R204" s="41"/>
      <c r="S204" s="41"/>
      <c r="T204" s="40" t="str">
        <f>+IFERROR(VLOOKUP(#REF!&amp;"-"&amp;ROW()-108,[2]ワークシート!$C$2:$BW$498,60,0),"")</f>
        <v/>
      </c>
      <c r="U204" s="40"/>
      <c r="V204" s="40" t="str">
        <f>+IFERROR(VLOOKUP(#REF!&amp;"-"&amp;ROW()-108,[2]ワークシート!$C$2:$BW$498,61,0),"")</f>
        <v/>
      </c>
      <c r="W204" s="40"/>
      <c r="X204" s="40"/>
      <c r="Y204" s="31" t="str">
        <f t="shared" si="2"/>
        <v/>
      </c>
      <c r="Z204" s="31"/>
      <c r="AA204" s="32" t="str">
        <f>+IFERROR(IF(VLOOKUP(#REF!&amp;"-"&amp;ROW()-108,[2]ワークシート!$C$2:$BW$498,13,0)="","",VLOOKUP(#REF!&amp;"-"&amp;ROW()-108,[2]ワークシート!$C$2:$BW$498,13,0)),"")</f>
        <v/>
      </c>
      <c r="AB204" s="32"/>
      <c r="AC204" s="32" t="str">
        <f>+IFERROR(VLOOKUP(#REF!&amp;"-"&amp;ROW()-108,[2]ワークシート!$C$2:$BW$498,30,0),"")</f>
        <v/>
      </c>
      <c r="AD204" s="32"/>
      <c r="AE204" s="31" t="str">
        <f t="shared" si="3"/>
        <v/>
      </c>
      <c r="AF204" s="31"/>
      <c r="AG204" s="10"/>
      <c r="AH204" s="10"/>
      <c r="AI204" s="9" t="str">
        <f>+IFERROR(IF(VLOOKUP(#REF!&amp;"-"&amp;ROW()-108,[2]ワークシート!$C$2:$BW$498,31,0)="","",VLOOKUP(#REF!&amp;"-"&amp;ROW()-108,[2]ワークシート!$C$2:$BW$498,31,0)),"")</f>
        <v/>
      </c>
      <c r="AJ204" s="8"/>
      <c r="AK204" s="8"/>
      <c r="AL204" s="8"/>
      <c r="AM204" s="8"/>
      <c r="AN204" s="8"/>
      <c r="AO204" s="8"/>
      <c r="AP204" s="8"/>
      <c r="AQ204" s="8"/>
      <c r="AR204" s="8"/>
      <c r="AS204" s="8"/>
      <c r="AT204" s="8"/>
      <c r="AU204" s="8"/>
      <c r="AV204" s="8"/>
      <c r="AW204" s="8"/>
      <c r="AX204" s="8"/>
      <c r="AY204" s="8"/>
      <c r="AZ204" s="8"/>
      <c r="BA204" s="8"/>
      <c r="BB204" s="8"/>
      <c r="BC204" s="8"/>
      <c r="BD204" s="8"/>
    </row>
    <row r="205" spans="1:56" ht="35.1" hidden="1" customHeight="1" x14ac:dyDescent="0.45">
      <c r="A205" s="33" t="str">
        <f>+IFERROR(VLOOKUP(#REF!&amp;"-"&amp;ROW()-108,[2]ワークシート!$C$2:$BW$498,9,0),"")</f>
        <v/>
      </c>
      <c r="B205" s="34"/>
      <c r="C205" s="35" t="str">
        <f>+IFERROR(IF(VLOOKUP(#REF!&amp;"-"&amp;ROW()-108,[2]ワークシート!$C$2:$BW$498,10,0) = "","",VLOOKUP(#REF!&amp;"-"&amp;ROW()-108,[2]ワークシート!$C$2:$BW$498,10,0)),"")</f>
        <v/>
      </c>
      <c r="D205" s="34"/>
      <c r="E205" s="33" t="str">
        <f>+IFERROR(VLOOKUP(#REF!&amp;"-"&amp;ROW()-108,[2]ワークシート!$C$2:$BW$498,11,0),"")</f>
        <v/>
      </c>
      <c r="F205" s="34"/>
      <c r="G205" s="10" t="str">
        <f>+IFERROR(VLOOKUP(#REF!&amp;"-"&amp;ROW()-108,[2]ワークシート!$C$2:$BW$498,12,0),"")</f>
        <v/>
      </c>
      <c r="H20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5" s="37"/>
      <c r="J205" s="33" t="str">
        <f>+IFERROR(VLOOKUP(#REF!&amp;"-"&amp;ROW()-108,[2]ワークシート!$C$2:$BW$498,19,0),"")</f>
        <v/>
      </c>
      <c r="K205" s="35"/>
      <c r="L205" s="34"/>
      <c r="M205" s="38" t="str">
        <f>+IFERROR(VLOOKUP(#REF!&amp;"-"&amp;ROW()-108,[2]ワークシート!$C$2:$BW$498,24,0),"")</f>
        <v/>
      </c>
      <c r="N205" s="39"/>
      <c r="O205" s="40" t="str">
        <f>+IFERROR(VLOOKUP(#REF!&amp;"-"&amp;ROW()-108,[2]ワークシート!$C$2:$BW$498,25,0),"")</f>
        <v/>
      </c>
      <c r="P205" s="40"/>
      <c r="Q205" s="41" t="str">
        <f>+IFERROR(VLOOKUP(#REF!&amp;"-"&amp;ROW()-108,[2]ワークシート!$C$2:$BW$498,55,0),"")</f>
        <v/>
      </c>
      <c r="R205" s="41"/>
      <c r="S205" s="41"/>
      <c r="T205" s="40" t="str">
        <f>+IFERROR(VLOOKUP(#REF!&amp;"-"&amp;ROW()-108,[2]ワークシート!$C$2:$BW$498,60,0),"")</f>
        <v/>
      </c>
      <c r="U205" s="40"/>
      <c r="V205" s="40" t="str">
        <f>+IFERROR(VLOOKUP(#REF!&amp;"-"&amp;ROW()-108,[2]ワークシート!$C$2:$BW$498,61,0),"")</f>
        <v/>
      </c>
      <c r="W205" s="40"/>
      <c r="X205" s="40"/>
      <c r="Y205" s="31" t="str">
        <f t="shared" si="2"/>
        <v/>
      </c>
      <c r="Z205" s="31"/>
      <c r="AA205" s="32" t="str">
        <f>+IFERROR(IF(VLOOKUP(#REF!&amp;"-"&amp;ROW()-108,[2]ワークシート!$C$2:$BW$498,13,0)="","",VLOOKUP(#REF!&amp;"-"&amp;ROW()-108,[2]ワークシート!$C$2:$BW$498,13,0)),"")</f>
        <v/>
      </c>
      <c r="AB205" s="32"/>
      <c r="AC205" s="32" t="str">
        <f>+IFERROR(VLOOKUP(#REF!&amp;"-"&amp;ROW()-108,[2]ワークシート!$C$2:$BW$498,30,0),"")</f>
        <v/>
      </c>
      <c r="AD205" s="32"/>
      <c r="AE205" s="31" t="str">
        <f t="shared" si="3"/>
        <v/>
      </c>
      <c r="AF205" s="31"/>
      <c r="AG205" s="10"/>
      <c r="AH205" s="10"/>
      <c r="AI205" s="9" t="str">
        <f>+IFERROR(IF(VLOOKUP(#REF!&amp;"-"&amp;ROW()-108,[2]ワークシート!$C$2:$BW$498,31,0)="","",VLOOKUP(#REF!&amp;"-"&amp;ROW()-108,[2]ワークシート!$C$2:$BW$498,31,0)),"")</f>
        <v/>
      </c>
      <c r="AJ205" s="8"/>
      <c r="AK205" s="8"/>
      <c r="AL205" s="8"/>
      <c r="AM205" s="8"/>
      <c r="AN205" s="8"/>
      <c r="AO205" s="8"/>
      <c r="AP205" s="8"/>
      <c r="AQ205" s="8"/>
      <c r="AR205" s="8"/>
      <c r="AS205" s="8"/>
      <c r="AT205" s="8"/>
      <c r="AU205" s="8"/>
      <c r="AV205" s="8"/>
      <c r="AW205" s="8"/>
      <c r="AX205" s="8"/>
      <c r="AY205" s="8"/>
      <c r="AZ205" s="8"/>
      <c r="BA205" s="8"/>
      <c r="BB205" s="8"/>
      <c r="BC205" s="8"/>
      <c r="BD205" s="8"/>
    </row>
    <row r="206" spans="1:56" ht="35.1" hidden="1" customHeight="1" x14ac:dyDescent="0.45">
      <c r="A206" s="33" t="str">
        <f>+IFERROR(VLOOKUP(#REF!&amp;"-"&amp;ROW()-108,[2]ワークシート!$C$2:$BW$498,9,0),"")</f>
        <v/>
      </c>
      <c r="B206" s="34"/>
      <c r="C206" s="35" t="str">
        <f>+IFERROR(IF(VLOOKUP(#REF!&amp;"-"&amp;ROW()-108,[2]ワークシート!$C$2:$BW$498,10,0) = "","",VLOOKUP(#REF!&amp;"-"&amp;ROW()-108,[2]ワークシート!$C$2:$BW$498,10,0)),"")</f>
        <v/>
      </c>
      <c r="D206" s="34"/>
      <c r="E206" s="33" t="str">
        <f>+IFERROR(VLOOKUP(#REF!&amp;"-"&amp;ROW()-108,[2]ワークシート!$C$2:$BW$498,11,0),"")</f>
        <v/>
      </c>
      <c r="F206" s="34"/>
      <c r="G206" s="10" t="str">
        <f>+IFERROR(VLOOKUP(#REF!&amp;"-"&amp;ROW()-108,[2]ワークシート!$C$2:$BW$498,12,0),"")</f>
        <v/>
      </c>
      <c r="H20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6" s="37"/>
      <c r="J206" s="33" t="str">
        <f>+IFERROR(VLOOKUP(#REF!&amp;"-"&amp;ROW()-108,[2]ワークシート!$C$2:$BW$498,19,0),"")</f>
        <v/>
      </c>
      <c r="K206" s="35"/>
      <c r="L206" s="34"/>
      <c r="M206" s="38" t="str">
        <f>+IFERROR(VLOOKUP(#REF!&amp;"-"&amp;ROW()-108,[2]ワークシート!$C$2:$BW$498,24,0),"")</f>
        <v/>
      </c>
      <c r="N206" s="39"/>
      <c r="O206" s="40" t="str">
        <f>+IFERROR(VLOOKUP(#REF!&amp;"-"&amp;ROW()-108,[2]ワークシート!$C$2:$BW$498,25,0),"")</f>
        <v/>
      </c>
      <c r="P206" s="40"/>
      <c r="Q206" s="41" t="str">
        <f>+IFERROR(VLOOKUP(#REF!&amp;"-"&amp;ROW()-108,[2]ワークシート!$C$2:$BW$498,55,0),"")</f>
        <v/>
      </c>
      <c r="R206" s="41"/>
      <c r="S206" s="41"/>
      <c r="T206" s="40" t="str">
        <f>+IFERROR(VLOOKUP(#REF!&amp;"-"&amp;ROW()-108,[2]ワークシート!$C$2:$BW$498,60,0),"")</f>
        <v/>
      </c>
      <c r="U206" s="40"/>
      <c r="V206" s="40" t="str">
        <f>+IFERROR(VLOOKUP(#REF!&amp;"-"&amp;ROW()-108,[2]ワークシート!$C$2:$BW$498,61,0),"")</f>
        <v/>
      </c>
      <c r="W206" s="40"/>
      <c r="X206" s="40"/>
      <c r="Y206" s="31" t="str">
        <f t="shared" si="2"/>
        <v/>
      </c>
      <c r="Z206" s="31"/>
      <c r="AA206" s="32" t="str">
        <f>+IFERROR(IF(VLOOKUP(#REF!&amp;"-"&amp;ROW()-108,[2]ワークシート!$C$2:$BW$498,13,0)="","",VLOOKUP(#REF!&amp;"-"&amp;ROW()-108,[2]ワークシート!$C$2:$BW$498,13,0)),"")</f>
        <v/>
      </c>
      <c r="AB206" s="32"/>
      <c r="AC206" s="32" t="str">
        <f>+IFERROR(VLOOKUP(#REF!&amp;"-"&amp;ROW()-108,[2]ワークシート!$C$2:$BW$498,30,0),"")</f>
        <v/>
      </c>
      <c r="AD206" s="32"/>
      <c r="AE206" s="31" t="str">
        <f t="shared" si="3"/>
        <v/>
      </c>
      <c r="AF206" s="31"/>
      <c r="AG206" s="10"/>
      <c r="AH206" s="10"/>
      <c r="AI206" s="9" t="str">
        <f>+IFERROR(IF(VLOOKUP(#REF!&amp;"-"&amp;ROW()-108,[2]ワークシート!$C$2:$BW$498,31,0)="","",VLOOKUP(#REF!&amp;"-"&amp;ROW()-108,[2]ワークシート!$C$2:$BW$498,31,0)),"")</f>
        <v/>
      </c>
      <c r="AJ206" s="8"/>
      <c r="AK206" s="8"/>
      <c r="AL206" s="8"/>
      <c r="AM206" s="8"/>
      <c r="AN206" s="8"/>
      <c r="AO206" s="8"/>
      <c r="AP206" s="8"/>
      <c r="AQ206" s="8"/>
      <c r="AR206" s="8"/>
      <c r="AS206" s="8"/>
      <c r="AT206" s="8"/>
      <c r="AU206" s="8"/>
      <c r="AV206" s="8"/>
      <c r="AW206" s="8"/>
      <c r="AX206" s="8"/>
      <c r="AY206" s="8"/>
      <c r="AZ206" s="8"/>
      <c r="BA206" s="8"/>
      <c r="BB206" s="8"/>
      <c r="BC206" s="8"/>
      <c r="BD206" s="8"/>
    </row>
    <row r="207" spans="1:56" ht="35.1" hidden="1" customHeight="1" x14ac:dyDescent="0.45">
      <c r="A207" s="33" t="str">
        <f>+IFERROR(VLOOKUP(#REF!&amp;"-"&amp;ROW()-108,[2]ワークシート!$C$2:$BW$498,9,0),"")</f>
        <v/>
      </c>
      <c r="B207" s="34"/>
      <c r="C207" s="35" t="str">
        <f>+IFERROR(IF(VLOOKUP(#REF!&amp;"-"&amp;ROW()-108,[2]ワークシート!$C$2:$BW$498,10,0) = "","",VLOOKUP(#REF!&amp;"-"&amp;ROW()-108,[2]ワークシート!$C$2:$BW$498,10,0)),"")</f>
        <v/>
      </c>
      <c r="D207" s="34"/>
      <c r="E207" s="33" t="str">
        <f>+IFERROR(VLOOKUP(#REF!&amp;"-"&amp;ROW()-108,[2]ワークシート!$C$2:$BW$498,11,0),"")</f>
        <v/>
      </c>
      <c r="F207" s="34"/>
      <c r="G207" s="10" t="str">
        <f>+IFERROR(VLOOKUP(#REF!&amp;"-"&amp;ROW()-108,[2]ワークシート!$C$2:$BW$498,12,0),"")</f>
        <v/>
      </c>
      <c r="H20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7" s="37"/>
      <c r="J207" s="33" t="str">
        <f>+IFERROR(VLOOKUP(#REF!&amp;"-"&amp;ROW()-108,[2]ワークシート!$C$2:$BW$498,19,0),"")</f>
        <v/>
      </c>
      <c r="K207" s="35"/>
      <c r="L207" s="34"/>
      <c r="M207" s="38" t="str">
        <f>+IFERROR(VLOOKUP(#REF!&amp;"-"&amp;ROW()-108,[2]ワークシート!$C$2:$BW$498,24,0),"")</f>
        <v/>
      </c>
      <c r="N207" s="39"/>
      <c r="O207" s="40" t="str">
        <f>+IFERROR(VLOOKUP(#REF!&amp;"-"&amp;ROW()-108,[2]ワークシート!$C$2:$BW$498,25,0),"")</f>
        <v/>
      </c>
      <c r="P207" s="40"/>
      <c r="Q207" s="41" t="str">
        <f>+IFERROR(VLOOKUP(#REF!&amp;"-"&amp;ROW()-108,[2]ワークシート!$C$2:$BW$498,55,0),"")</f>
        <v/>
      </c>
      <c r="R207" s="41"/>
      <c r="S207" s="41"/>
      <c r="T207" s="40" t="str">
        <f>+IFERROR(VLOOKUP(#REF!&amp;"-"&amp;ROW()-108,[2]ワークシート!$C$2:$BW$498,60,0),"")</f>
        <v/>
      </c>
      <c r="U207" s="40"/>
      <c r="V207" s="40" t="str">
        <f>+IFERROR(VLOOKUP(#REF!&amp;"-"&amp;ROW()-108,[2]ワークシート!$C$2:$BW$498,61,0),"")</f>
        <v/>
      </c>
      <c r="W207" s="40"/>
      <c r="X207" s="40"/>
      <c r="Y207" s="31" t="str">
        <f t="shared" si="2"/>
        <v/>
      </c>
      <c r="Z207" s="31"/>
      <c r="AA207" s="32" t="str">
        <f>+IFERROR(IF(VLOOKUP(#REF!&amp;"-"&amp;ROW()-108,[2]ワークシート!$C$2:$BW$498,13,0)="","",VLOOKUP(#REF!&amp;"-"&amp;ROW()-108,[2]ワークシート!$C$2:$BW$498,13,0)),"")</f>
        <v/>
      </c>
      <c r="AB207" s="32"/>
      <c r="AC207" s="32" t="str">
        <f>+IFERROR(VLOOKUP(#REF!&amp;"-"&amp;ROW()-108,[2]ワークシート!$C$2:$BW$498,30,0),"")</f>
        <v/>
      </c>
      <c r="AD207" s="32"/>
      <c r="AE207" s="31" t="str">
        <f t="shared" si="3"/>
        <v/>
      </c>
      <c r="AF207" s="31"/>
      <c r="AG207" s="10"/>
      <c r="AH207" s="10"/>
      <c r="AI207" s="9" t="str">
        <f>+IFERROR(IF(VLOOKUP(#REF!&amp;"-"&amp;ROW()-108,[2]ワークシート!$C$2:$BW$498,31,0)="","",VLOOKUP(#REF!&amp;"-"&amp;ROW()-108,[2]ワークシート!$C$2:$BW$498,31,0)),"")</f>
        <v/>
      </c>
      <c r="AJ207" s="8"/>
      <c r="AK207" s="8"/>
      <c r="AL207" s="8"/>
      <c r="AM207" s="8"/>
      <c r="AN207" s="8"/>
      <c r="AO207" s="8"/>
      <c r="AP207" s="8"/>
      <c r="AQ207" s="8"/>
      <c r="AR207" s="8"/>
      <c r="AS207" s="8"/>
      <c r="AT207" s="8"/>
      <c r="AU207" s="8"/>
      <c r="AV207" s="8"/>
      <c r="AW207" s="8"/>
      <c r="AX207" s="8"/>
      <c r="AY207" s="8"/>
      <c r="AZ207" s="8"/>
      <c r="BA207" s="8"/>
      <c r="BB207" s="8"/>
      <c r="BC207" s="8"/>
      <c r="BD207" s="8"/>
    </row>
    <row r="208" spans="1:56" ht="35.1" hidden="1" customHeight="1" x14ac:dyDescent="0.45">
      <c r="A208" s="33" t="str">
        <f>+IFERROR(VLOOKUP(#REF!&amp;"-"&amp;ROW()-108,[2]ワークシート!$C$2:$BW$498,9,0),"")</f>
        <v/>
      </c>
      <c r="B208" s="34"/>
      <c r="C208" s="35" t="str">
        <f>+IFERROR(IF(VLOOKUP(#REF!&amp;"-"&amp;ROW()-108,[2]ワークシート!$C$2:$BW$498,10,0) = "","",VLOOKUP(#REF!&amp;"-"&amp;ROW()-108,[2]ワークシート!$C$2:$BW$498,10,0)),"")</f>
        <v/>
      </c>
      <c r="D208" s="34"/>
      <c r="E208" s="33" t="str">
        <f>+IFERROR(VLOOKUP(#REF!&amp;"-"&amp;ROW()-108,[2]ワークシート!$C$2:$BW$498,11,0),"")</f>
        <v/>
      </c>
      <c r="F208" s="34"/>
      <c r="G208" s="10" t="str">
        <f>+IFERROR(VLOOKUP(#REF!&amp;"-"&amp;ROW()-108,[2]ワークシート!$C$2:$BW$498,12,0),"")</f>
        <v/>
      </c>
      <c r="H20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8" s="37"/>
      <c r="J208" s="33" t="str">
        <f>+IFERROR(VLOOKUP(#REF!&amp;"-"&amp;ROW()-108,[2]ワークシート!$C$2:$BW$498,19,0),"")</f>
        <v/>
      </c>
      <c r="K208" s="35"/>
      <c r="L208" s="34"/>
      <c r="M208" s="38" t="str">
        <f>+IFERROR(VLOOKUP(#REF!&amp;"-"&amp;ROW()-108,[2]ワークシート!$C$2:$BW$498,24,0),"")</f>
        <v/>
      </c>
      <c r="N208" s="39"/>
      <c r="O208" s="40" t="str">
        <f>+IFERROR(VLOOKUP(#REF!&amp;"-"&amp;ROW()-108,[2]ワークシート!$C$2:$BW$498,25,0),"")</f>
        <v/>
      </c>
      <c r="P208" s="40"/>
      <c r="Q208" s="41" t="str">
        <f>+IFERROR(VLOOKUP(#REF!&amp;"-"&amp;ROW()-108,[2]ワークシート!$C$2:$BW$498,55,0),"")</f>
        <v/>
      </c>
      <c r="R208" s="41"/>
      <c r="S208" s="41"/>
      <c r="T208" s="40" t="str">
        <f>+IFERROR(VLOOKUP(#REF!&amp;"-"&amp;ROW()-108,[2]ワークシート!$C$2:$BW$498,60,0),"")</f>
        <v/>
      </c>
      <c r="U208" s="40"/>
      <c r="V208" s="40" t="str">
        <f>+IFERROR(VLOOKUP(#REF!&amp;"-"&amp;ROW()-108,[2]ワークシート!$C$2:$BW$498,61,0),"")</f>
        <v/>
      </c>
      <c r="W208" s="40"/>
      <c r="X208" s="40"/>
      <c r="Y208" s="31" t="str">
        <f t="shared" ref="Y208:Y271" si="4">IF(AC208="","",IF(AC208=0,"使用貸借権","賃借権"))</f>
        <v/>
      </c>
      <c r="Z208" s="31"/>
      <c r="AA208" s="32" t="str">
        <f>+IFERROR(IF(VLOOKUP(#REF!&amp;"-"&amp;ROW()-108,[2]ワークシート!$C$2:$BW$498,13,0)="","",VLOOKUP(#REF!&amp;"-"&amp;ROW()-108,[2]ワークシート!$C$2:$BW$498,13,0)),"")</f>
        <v/>
      </c>
      <c r="AB208" s="32"/>
      <c r="AC208" s="32" t="str">
        <f>+IFERROR(VLOOKUP(#REF!&amp;"-"&amp;ROW()-108,[2]ワークシート!$C$2:$BW$498,30,0),"")</f>
        <v/>
      </c>
      <c r="AD208" s="32"/>
      <c r="AE208" s="31" t="str">
        <f t="shared" ref="AE208:AE271" si="5">IF(Y208="","",IF(Y208="使用貸借権","-","口座振込　１２月"))</f>
        <v/>
      </c>
      <c r="AF208" s="31"/>
      <c r="AG208" s="10"/>
      <c r="AH208" s="10"/>
      <c r="AI208" s="9" t="str">
        <f>+IFERROR(IF(VLOOKUP(#REF!&amp;"-"&amp;ROW()-108,[2]ワークシート!$C$2:$BW$498,31,0)="","",VLOOKUP(#REF!&amp;"-"&amp;ROW()-108,[2]ワークシート!$C$2:$BW$498,31,0)),"")</f>
        <v/>
      </c>
      <c r="AJ208" s="8"/>
      <c r="AK208" s="8"/>
      <c r="AL208" s="8"/>
      <c r="AM208" s="8"/>
      <c r="AN208" s="8"/>
      <c r="AO208" s="8"/>
      <c r="AP208" s="8"/>
      <c r="AQ208" s="8"/>
      <c r="AR208" s="8"/>
      <c r="AS208" s="8"/>
      <c r="AT208" s="8"/>
      <c r="AU208" s="8"/>
      <c r="AV208" s="8"/>
      <c r="AW208" s="8"/>
      <c r="AX208" s="8"/>
      <c r="AY208" s="8"/>
      <c r="AZ208" s="8"/>
      <c r="BA208" s="8"/>
      <c r="BB208" s="8"/>
      <c r="BC208" s="8"/>
      <c r="BD208" s="8"/>
    </row>
    <row r="209" spans="1:56" ht="35.1" hidden="1" customHeight="1" x14ac:dyDescent="0.45">
      <c r="A209" s="33" t="str">
        <f>+IFERROR(VLOOKUP(#REF!&amp;"-"&amp;ROW()-108,[2]ワークシート!$C$2:$BW$498,9,0),"")</f>
        <v/>
      </c>
      <c r="B209" s="34"/>
      <c r="C209" s="35" t="str">
        <f>+IFERROR(IF(VLOOKUP(#REF!&amp;"-"&amp;ROW()-108,[2]ワークシート!$C$2:$BW$498,10,0) = "","",VLOOKUP(#REF!&amp;"-"&amp;ROW()-108,[2]ワークシート!$C$2:$BW$498,10,0)),"")</f>
        <v/>
      </c>
      <c r="D209" s="34"/>
      <c r="E209" s="33" t="str">
        <f>+IFERROR(VLOOKUP(#REF!&amp;"-"&amp;ROW()-108,[2]ワークシート!$C$2:$BW$498,11,0),"")</f>
        <v/>
      </c>
      <c r="F209" s="34"/>
      <c r="G209" s="10" t="str">
        <f>+IFERROR(VLOOKUP(#REF!&amp;"-"&amp;ROW()-108,[2]ワークシート!$C$2:$BW$498,12,0),"")</f>
        <v/>
      </c>
      <c r="H20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09" s="37"/>
      <c r="J209" s="33" t="str">
        <f>+IFERROR(VLOOKUP(#REF!&amp;"-"&amp;ROW()-108,[2]ワークシート!$C$2:$BW$498,19,0),"")</f>
        <v/>
      </c>
      <c r="K209" s="35"/>
      <c r="L209" s="34"/>
      <c r="M209" s="38" t="str">
        <f>+IFERROR(VLOOKUP(#REF!&amp;"-"&amp;ROW()-108,[2]ワークシート!$C$2:$BW$498,24,0),"")</f>
        <v/>
      </c>
      <c r="N209" s="39"/>
      <c r="O209" s="40" t="str">
        <f>+IFERROR(VLOOKUP(#REF!&amp;"-"&amp;ROW()-108,[2]ワークシート!$C$2:$BW$498,25,0),"")</f>
        <v/>
      </c>
      <c r="P209" s="40"/>
      <c r="Q209" s="41" t="str">
        <f>+IFERROR(VLOOKUP(#REF!&amp;"-"&amp;ROW()-108,[2]ワークシート!$C$2:$BW$498,55,0),"")</f>
        <v/>
      </c>
      <c r="R209" s="41"/>
      <c r="S209" s="41"/>
      <c r="T209" s="40" t="str">
        <f>+IFERROR(VLOOKUP(#REF!&amp;"-"&amp;ROW()-108,[2]ワークシート!$C$2:$BW$498,60,0),"")</f>
        <v/>
      </c>
      <c r="U209" s="40"/>
      <c r="V209" s="40" t="str">
        <f>+IFERROR(VLOOKUP(#REF!&amp;"-"&amp;ROW()-108,[2]ワークシート!$C$2:$BW$498,61,0),"")</f>
        <v/>
      </c>
      <c r="W209" s="40"/>
      <c r="X209" s="40"/>
      <c r="Y209" s="31" t="str">
        <f t="shared" si="4"/>
        <v/>
      </c>
      <c r="Z209" s="31"/>
      <c r="AA209" s="32" t="str">
        <f>+IFERROR(IF(VLOOKUP(#REF!&amp;"-"&amp;ROW()-108,[2]ワークシート!$C$2:$BW$498,13,0)="","",VLOOKUP(#REF!&amp;"-"&amp;ROW()-108,[2]ワークシート!$C$2:$BW$498,13,0)),"")</f>
        <v/>
      </c>
      <c r="AB209" s="32"/>
      <c r="AC209" s="32" t="str">
        <f>+IFERROR(VLOOKUP(#REF!&amp;"-"&amp;ROW()-108,[2]ワークシート!$C$2:$BW$498,30,0),"")</f>
        <v/>
      </c>
      <c r="AD209" s="32"/>
      <c r="AE209" s="31" t="str">
        <f t="shared" si="5"/>
        <v/>
      </c>
      <c r="AF209" s="31"/>
      <c r="AG209" s="10"/>
      <c r="AH209" s="10"/>
      <c r="AI209" s="9" t="str">
        <f>+IFERROR(IF(VLOOKUP(#REF!&amp;"-"&amp;ROW()-108,[2]ワークシート!$C$2:$BW$498,31,0)="","",VLOOKUP(#REF!&amp;"-"&amp;ROW()-108,[2]ワークシート!$C$2:$BW$498,31,0)),"")</f>
        <v/>
      </c>
      <c r="AJ209" s="8"/>
      <c r="AK209" s="8"/>
      <c r="AL209" s="8"/>
      <c r="AM209" s="8"/>
      <c r="AN209" s="8"/>
      <c r="AO209" s="8"/>
      <c r="AP209" s="8"/>
      <c r="AQ209" s="8"/>
      <c r="AR209" s="8"/>
      <c r="AS209" s="8"/>
      <c r="AT209" s="8"/>
      <c r="AU209" s="8"/>
      <c r="AV209" s="8"/>
      <c r="AW209" s="8"/>
      <c r="AX209" s="8"/>
      <c r="AY209" s="8"/>
      <c r="AZ209" s="8"/>
      <c r="BA209" s="8"/>
      <c r="BB209" s="8"/>
      <c r="BC209" s="8"/>
      <c r="BD209" s="8"/>
    </row>
    <row r="210" spans="1:56" ht="35.1" hidden="1" customHeight="1" x14ac:dyDescent="0.45">
      <c r="A210" s="33" t="str">
        <f>+IFERROR(VLOOKUP(#REF!&amp;"-"&amp;ROW()-108,[2]ワークシート!$C$2:$BW$498,9,0),"")</f>
        <v/>
      </c>
      <c r="B210" s="34"/>
      <c r="C210" s="35" t="str">
        <f>+IFERROR(IF(VLOOKUP(#REF!&amp;"-"&amp;ROW()-108,[2]ワークシート!$C$2:$BW$498,10,0) = "","",VLOOKUP(#REF!&amp;"-"&amp;ROW()-108,[2]ワークシート!$C$2:$BW$498,10,0)),"")</f>
        <v/>
      </c>
      <c r="D210" s="34"/>
      <c r="E210" s="33" t="str">
        <f>+IFERROR(VLOOKUP(#REF!&amp;"-"&amp;ROW()-108,[2]ワークシート!$C$2:$BW$498,11,0),"")</f>
        <v/>
      </c>
      <c r="F210" s="34"/>
      <c r="G210" s="10" t="str">
        <f>+IFERROR(VLOOKUP(#REF!&amp;"-"&amp;ROW()-108,[2]ワークシート!$C$2:$BW$498,12,0),"")</f>
        <v/>
      </c>
      <c r="H21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0" s="37"/>
      <c r="J210" s="33" t="str">
        <f>+IFERROR(VLOOKUP(#REF!&amp;"-"&amp;ROW()-108,[2]ワークシート!$C$2:$BW$498,19,0),"")</f>
        <v/>
      </c>
      <c r="K210" s="35"/>
      <c r="L210" s="34"/>
      <c r="M210" s="38" t="str">
        <f>+IFERROR(VLOOKUP(#REF!&amp;"-"&amp;ROW()-108,[2]ワークシート!$C$2:$BW$498,24,0),"")</f>
        <v/>
      </c>
      <c r="N210" s="39"/>
      <c r="O210" s="40" t="str">
        <f>+IFERROR(VLOOKUP(#REF!&amp;"-"&amp;ROW()-108,[2]ワークシート!$C$2:$BW$498,25,0),"")</f>
        <v/>
      </c>
      <c r="P210" s="40"/>
      <c r="Q210" s="41" t="str">
        <f>+IFERROR(VLOOKUP(#REF!&amp;"-"&amp;ROW()-108,[2]ワークシート!$C$2:$BW$498,55,0),"")</f>
        <v/>
      </c>
      <c r="R210" s="41"/>
      <c r="S210" s="41"/>
      <c r="T210" s="40" t="str">
        <f>+IFERROR(VLOOKUP(#REF!&amp;"-"&amp;ROW()-108,[2]ワークシート!$C$2:$BW$498,60,0),"")</f>
        <v/>
      </c>
      <c r="U210" s="40"/>
      <c r="V210" s="40" t="str">
        <f>+IFERROR(VLOOKUP(#REF!&amp;"-"&amp;ROW()-108,[2]ワークシート!$C$2:$BW$498,61,0),"")</f>
        <v/>
      </c>
      <c r="W210" s="40"/>
      <c r="X210" s="40"/>
      <c r="Y210" s="31" t="str">
        <f t="shared" si="4"/>
        <v/>
      </c>
      <c r="Z210" s="31"/>
      <c r="AA210" s="32" t="str">
        <f>+IFERROR(IF(VLOOKUP(#REF!&amp;"-"&amp;ROW()-108,[2]ワークシート!$C$2:$BW$498,13,0)="","",VLOOKUP(#REF!&amp;"-"&amp;ROW()-108,[2]ワークシート!$C$2:$BW$498,13,0)),"")</f>
        <v/>
      </c>
      <c r="AB210" s="32"/>
      <c r="AC210" s="32" t="str">
        <f>+IFERROR(VLOOKUP(#REF!&amp;"-"&amp;ROW()-108,[2]ワークシート!$C$2:$BW$498,30,0),"")</f>
        <v/>
      </c>
      <c r="AD210" s="32"/>
      <c r="AE210" s="31" t="str">
        <f t="shared" si="5"/>
        <v/>
      </c>
      <c r="AF210" s="31"/>
      <c r="AG210" s="10"/>
      <c r="AH210" s="10"/>
      <c r="AI210" s="9" t="str">
        <f>+IFERROR(IF(VLOOKUP(#REF!&amp;"-"&amp;ROW()-108,[2]ワークシート!$C$2:$BW$498,31,0)="","",VLOOKUP(#REF!&amp;"-"&amp;ROW()-108,[2]ワークシート!$C$2:$BW$498,31,0)),"")</f>
        <v/>
      </c>
      <c r="AJ210" s="8"/>
      <c r="AK210" s="8"/>
      <c r="AL210" s="8"/>
      <c r="AM210" s="8"/>
      <c r="AN210" s="8"/>
      <c r="AO210" s="8"/>
      <c r="AP210" s="8"/>
      <c r="AQ210" s="8"/>
      <c r="AR210" s="8"/>
      <c r="AS210" s="8"/>
      <c r="AT210" s="8"/>
      <c r="AU210" s="8"/>
      <c r="AV210" s="8"/>
      <c r="AW210" s="8"/>
      <c r="AX210" s="8"/>
      <c r="AY210" s="8"/>
      <c r="AZ210" s="8"/>
      <c r="BA210" s="8"/>
      <c r="BB210" s="8"/>
      <c r="BC210" s="8"/>
      <c r="BD210" s="8"/>
    </row>
    <row r="211" spans="1:56" ht="35.1" hidden="1" customHeight="1" x14ac:dyDescent="0.45">
      <c r="A211" s="33" t="str">
        <f>+IFERROR(VLOOKUP(#REF!&amp;"-"&amp;ROW()-108,[2]ワークシート!$C$2:$BW$498,9,0),"")</f>
        <v/>
      </c>
      <c r="B211" s="34"/>
      <c r="C211" s="35" t="str">
        <f>+IFERROR(IF(VLOOKUP(#REF!&amp;"-"&amp;ROW()-108,[2]ワークシート!$C$2:$BW$498,10,0) = "","",VLOOKUP(#REF!&amp;"-"&amp;ROW()-108,[2]ワークシート!$C$2:$BW$498,10,0)),"")</f>
        <v/>
      </c>
      <c r="D211" s="34"/>
      <c r="E211" s="33" t="str">
        <f>+IFERROR(VLOOKUP(#REF!&amp;"-"&amp;ROW()-108,[2]ワークシート!$C$2:$BW$498,11,0),"")</f>
        <v/>
      </c>
      <c r="F211" s="34"/>
      <c r="G211" s="10" t="str">
        <f>+IFERROR(VLOOKUP(#REF!&amp;"-"&amp;ROW()-108,[2]ワークシート!$C$2:$BW$498,12,0),"")</f>
        <v/>
      </c>
      <c r="H21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1" s="37"/>
      <c r="J211" s="33" t="str">
        <f>+IFERROR(VLOOKUP(#REF!&amp;"-"&amp;ROW()-108,[2]ワークシート!$C$2:$BW$498,19,0),"")</f>
        <v/>
      </c>
      <c r="K211" s="35"/>
      <c r="L211" s="34"/>
      <c r="M211" s="38" t="str">
        <f>+IFERROR(VLOOKUP(#REF!&amp;"-"&amp;ROW()-108,[2]ワークシート!$C$2:$BW$498,24,0),"")</f>
        <v/>
      </c>
      <c r="N211" s="39"/>
      <c r="O211" s="40" t="str">
        <f>+IFERROR(VLOOKUP(#REF!&amp;"-"&amp;ROW()-108,[2]ワークシート!$C$2:$BW$498,25,0),"")</f>
        <v/>
      </c>
      <c r="P211" s="40"/>
      <c r="Q211" s="41" t="str">
        <f>+IFERROR(VLOOKUP(#REF!&amp;"-"&amp;ROW()-108,[2]ワークシート!$C$2:$BW$498,55,0),"")</f>
        <v/>
      </c>
      <c r="R211" s="41"/>
      <c r="S211" s="41"/>
      <c r="T211" s="40" t="str">
        <f>+IFERROR(VLOOKUP(#REF!&amp;"-"&amp;ROW()-108,[2]ワークシート!$C$2:$BW$498,60,0),"")</f>
        <v/>
      </c>
      <c r="U211" s="40"/>
      <c r="V211" s="40" t="str">
        <f>+IFERROR(VLOOKUP(#REF!&amp;"-"&amp;ROW()-108,[2]ワークシート!$C$2:$BW$498,61,0),"")</f>
        <v/>
      </c>
      <c r="W211" s="40"/>
      <c r="X211" s="40"/>
      <c r="Y211" s="31" t="str">
        <f t="shared" si="4"/>
        <v/>
      </c>
      <c r="Z211" s="31"/>
      <c r="AA211" s="32" t="str">
        <f>+IFERROR(IF(VLOOKUP(#REF!&amp;"-"&amp;ROW()-108,[2]ワークシート!$C$2:$BW$498,13,0)="","",VLOOKUP(#REF!&amp;"-"&amp;ROW()-108,[2]ワークシート!$C$2:$BW$498,13,0)),"")</f>
        <v/>
      </c>
      <c r="AB211" s="32"/>
      <c r="AC211" s="32" t="str">
        <f>+IFERROR(VLOOKUP(#REF!&amp;"-"&amp;ROW()-108,[2]ワークシート!$C$2:$BW$498,30,0),"")</f>
        <v/>
      </c>
      <c r="AD211" s="32"/>
      <c r="AE211" s="31" t="str">
        <f t="shared" si="5"/>
        <v/>
      </c>
      <c r="AF211" s="31"/>
      <c r="AG211" s="10"/>
      <c r="AH211" s="10"/>
      <c r="AI211" s="9" t="str">
        <f>+IFERROR(IF(VLOOKUP(#REF!&amp;"-"&amp;ROW()-108,[2]ワークシート!$C$2:$BW$498,31,0)="","",VLOOKUP(#REF!&amp;"-"&amp;ROW()-108,[2]ワークシート!$C$2:$BW$498,31,0)),"")</f>
        <v/>
      </c>
      <c r="AJ211" s="8"/>
      <c r="AK211" s="8"/>
      <c r="AL211" s="8"/>
      <c r="AM211" s="8"/>
      <c r="AN211" s="8"/>
      <c r="AO211" s="8"/>
      <c r="AP211" s="8"/>
      <c r="AQ211" s="8"/>
      <c r="AR211" s="8"/>
      <c r="AS211" s="8"/>
      <c r="AT211" s="8"/>
      <c r="AU211" s="8"/>
      <c r="AV211" s="8"/>
      <c r="AW211" s="8"/>
      <c r="AX211" s="8"/>
      <c r="AY211" s="8"/>
      <c r="AZ211" s="8"/>
      <c r="BA211" s="8"/>
      <c r="BB211" s="8"/>
      <c r="BC211" s="8"/>
      <c r="BD211" s="8"/>
    </row>
    <row r="212" spans="1:56" ht="35.1" hidden="1" customHeight="1" x14ac:dyDescent="0.45">
      <c r="A212" s="33" t="str">
        <f>+IFERROR(VLOOKUP(#REF!&amp;"-"&amp;ROW()-108,[2]ワークシート!$C$2:$BW$498,9,0),"")</f>
        <v/>
      </c>
      <c r="B212" s="34"/>
      <c r="C212" s="35" t="str">
        <f>+IFERROR(IF(VLOOKUP(#REF!&amp;"-"&amp;ROW()-108,[2]ワークシート!$C$2:$BW$498,10,0) = "","",VLOOKUP(#REF!&amp;"-"&amp;ROW()-108,[2]ワークシート!$C$2:$BW$498,10,0)),"")</f>
        <v/>
      </c>
      <c r="D212" s="34"/>
      <c r="E212" s="33" t="str">
        <f>+IFERROR(VLOOKUP(#REF!&amp;"-"&amp;ROW()-108,[2]ワークシート!$C$2:$BW$498,11,0),"")</f>
        <v/>
      </c>
      <c r="F212" s="34"/>
      <c r="G212" s="10" t="str">
        <f>+IFERROR(VLOOKUP(#REF!&amp;"-"&amp;ROW()-108,[2]ワークシート!$C$2:$BW$498,12,0),"")</f>
        <v/>
      </c>
      <c r="H21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2" s="37"/>
      <c r="J212" s="33" t="str">
        <f>+IFERROR(VLOOKUP(#REF!&amp;"-"&amp;ROW()-108,[2]ワークシート!$C$2:$BW$498,19,0),"")</f>
        <v/>
      </c>
      <c r="K212" s="35"/>
      <c r="L212" s="34"/>
      <c r="M212" s="38" t="str">
        <f>+IFERROR(VLOOKUP(#REF!&amp;"-"&amp;ROW()-108,[2]ワークシート!$C$2:$BW$498,24,0),"")</f>
        <v/>
      </c>
      <c r="N212" s="39"/>
      <c r="O212" s="40" t="str">
        <f>+IFERROR(VLOOKUP(#REF!&amp;"-"&amp;ROW()-108,[2]ワークシート!$C$2:$BW$498,25,0),"")</f>
        <v/>
      </c>
      <c r="P212" s="40"/>
      <c r="Q212" s="41" t="str">
        <f>+IFERROR(VLOOKUP(#REF!&amp;"-"&amp;ROW()-108,[2]ワークシート!$C$2:$BW$498,55,0),"")</f>
        <v/>
      </c>
      <c r="R212" s="41"/>
      <c r="S212" s="41"/>
      <c r="T212" s="40" t="str">
        <f>+IFERROR(VLOOKUP(#REF!&amp;"-"&amp;ROW()-108,[2]ワークシート!$C$2:$BW$498,60,0),"")</f>
        <v/>
      </c>
      <c r="U212" s="40"/>
      <c r="V212" s="40" t="str">
        <f>+IFERROR(VLOOKUP(#REF!&amp;"-"&amp;ROW()-108,[2]ワークシート!$C$2:$BW$498,61,0),"")</f>
        <v/>
      </c>
      <c r="W212" s="40"/>
      <c r="X212" s="40"/>
      <c r="Y212" s="31" t="str">
        <f t="shared" si="4"/>
        <v/>
      </c>
      <c r="Z212" s="31"/>
      <c r="AA212" s="32" t="str">
        <f>+IFERROR(IF(VLOOKUP(#REF!&amp;"-"&amp;ROW()-108,[2]ワークシート!$C$2:$BW$498,13,0)="","",VLOOKUP(#REF!&amp;"-"&amp;ROW()-108,[2]ワークシート!$C$2:$BW$498,13,0)),"")</f>
        <v/>
      </c>
      <c r="AB212" s="32"/>
      <c r="AC212" s="32" t="str">
        <f>+IFERROR(VLOOKUP(#REF!&amp;"-"&amp;ROW()-108,[2]ワークシート!$C$2:$BW$498,30,0),"")</f>
        <v/>
      </c>
      <c r="AD212" s="32"/>
      <c r="AE212" s="31" t="str">
        <f t="shared" si="5"/>
        <v/>
      </c>
      <c r="AF212" s="31"/>
      <c r="AG212" s="10"/>
      <c r="AH212" s="10"/>
      <c r="AI212" s="9" t="str">
        <f>+IFERROR(IF(VLOOKUP(#REF!&amp;"-"&amp;ROW()-108,[2]ワークシート!$C$2:$BW$498,31,0)="","",VLOOKUP(#REF!&amp;"-"&amp;ROW()-108,[2]ワークシート!$C$2:$BW$498,31,0)),"")</f>
        <v/>
      </c>
      <c r="AJ212" s="8"/>
      <c r="AK212" s="8"/>
      <c r="AL212" s="8"/>
      <c r="AM212" s="8"/>
      <c r="AN212" s="8"/>
      <c r="AO212" s="8"/>
      <c r="AP212" s="8"/>
      <c r="AQ212" s="8"/>
      <c r="AR212" s="8"/>
      <c r="AS212" s="8"/>
      <c r="AT212" s="8"/>
      <c r="AU212" s="8"/>
      <c r="AV212" s="8"/>
      <c r="AW212" s="8"/>
      <c r="AX212" s="8"/>
      <c r="AY212" s="8"/>
      <c r="AZ212" s="8"/>
      <c r="BA212" s="8"/>
      <c r="BB212" s="8"/>
      <c r="BC212" s="8"/>
      <c r="BD212" s="8"/>
    </row>
    <row r="213" spans="1:56" ht="35.1" hidden="1" customHeight="1" x14ac:dyDescent="0.45">
      <c r="A213" s="33" t="str">
        <f>+IFERROR(VLOOKUP(#REF!&amp;"-"&amp;ROW()-108,[2]ワークシート!$C$2:$BW$498,9,0),"")</f>
        <v/>
      </c>
      <c r="B213" s="34"/>
      <c r="C213" s="35" t="str">
        <f>+IFERROR(IF(VLOOKUP(#REF!&amp;"-"&amp;ROW()-108,[2]ワークシート!$C$2:$BW$498,10,0) = "","",VLOOKUP(#REF!&amp;"-"&amp;ROW()-108,[2]ワークシート!$C$2:$BW$498,10,0)),"")</f>
        <v/>
      </c>
      <c r="D213" s="34"/>
      <c r="E213" s="33" t="str">
        <f>+IFERROR(VLOOKUP(#REF!&amp;"-"&amp;ROW()-108,[2]ワークシート!$C$2:$BW$498,11,0),"")</f>
        <v/>
      </c>
      <c r="F213" s="34"/>
      <c r="G213" s="10" t="str">
        <f>+IFERROR(VLOOKUP(#REF!&amp;"-"&amp;ROW()-108,[2]ワークシート!$C$2:$BW$498,12,0),"")</f>
        <v/>
      </c>
      <c r="H21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3" s="37"/>
      <c r="J213" s="33" t="str">
        <f>+IFERROR(VLOOKUP(#REF!&amp;"-"&amp;ROW()-108,[2]ワークシート!$C$2:$BW$498,19,0),"")</f>
        <v/>
      </c>
      <c r="K213" s="35"/>
      <c r="L213" s="34"/>
      <c r="M213" s="38" t="str">
        <f>+IFERROR(VLOOKUP(#REF!&amp;"-"&amp;ROW()-108,[2]ワークシート!$C$2:$BW$498,24,0),"")</f>
        <v/>
      </c>
      <c r="N213" s="39"/>
      <c r="O213" s="40" t="str">
        <f>+IFERROR(VLOOKUP(#REF!&amp;"-"&amp;ROW()-108,[2]ワークシート!$C$2:$BW$498,25,0),"")</f>
        <v/>
      </c>
      <c r="P213" s="40"/>
      <c r="Q213" s="41" t="str">
        <f>+IFERROR(VLOOKUP(#REF!&amp;"-"&amp;ROW()-108,[2]ワークシート!$C$2:$BW$498,55,0),"")</f>
        <v/>
      </c>
      <c r="R213" s="41"/>
      <c r="S213" s="41"/>
      <c r="T213" s="40" t="str">
        <f>+IFERROR(VLOOKUP(#REF!&amp;"-"&amp;ROW()-108,[2]ワークシート!$C$2:$BW$498,60,0),"")</f>
        <v/>
      </c>
      <c r="U213" s="40"/>
      <c r="V213" s="40" t="str">
        <f>+IFERROR(VLOOKUP(#REF!&amp;"-"&amp;ROW()-108,[2]ワークシート!$C$2:$BW$498,61,0),"")</f>
        <v/>
      </c>
      <c r="W213" s="40"/>
      <c r="X213" s="40"/>
      <c r="Y213" s="31" t="str">
        <f t="shared" si="4"/>
        <v/>
      </c>
      <c r="Z213" s="31"/>
      <c r="AA213" s="32" t="str">
        <f>+IFERROR(IF(VLOOKUP(#REF!&amp;"-"&amp;ROW()-108,[2]ワークシート!$C$2:$BW$498,13,0)="","",VLOOKUP(#REF!&amp;"-"&amp;ROW()-108,[2]ワークシート!$C$2:$BW$498,13,0)),"")</f>
        <v/>
      </c>
      <c r="AB213" s="32"/>
      <c r="AC213" s="32" t="str">
        <f>+IFERROR(VLOOKUP(#REF!&amp;"-"&amp;ROW()-108,[2]ワークシート!$C$2:$BW$498,30,0),"")</f>
        <v/>
      </c>
      <c r="AD213" s="32"/>
      <c r="AE213" s="31" t="str">
        <f t="shared" si="5"/>
        <v/>
      </c>
      <c r="AF213" s="31"/>
      <c r="AG213" s="10"/>
      <c r="AH213" s="10"/>
      <c r="AI213" s="9" t="str">
        <f>+IFERROR(IF(VLOOKUP(#REF!&amp;"-"&amp;ROW()-108,[2]ワークシート!$C$2:$BW$498,31,0)="","",VLOOKUP(#REF!&amp;"-"&amp;ROW()-108,[2]ワークシート!$C$2:$BW$498,31,0)),"")</f>
        <v/>
      </c>
      <c r="AJ213" s="8"/>
      <c r="AK213" s="8"/>
      <c r="AL213" s="8"/>
      <c r="AM213" s="8"/>
      <c r="AN213" s="8"/>
      <c r="AO213" s="8"/>
      <c r="AP213" s="8"/>
      <c r="AQ213" s="8"/>
      <c r="AR213" s="8"/>
      <c r="AS213" s="8"/>
      <c r="AT213" s="8"/>
      <c r="AU213" s="8"/>
      <c r="AV213" s="8"/>
      <c r="AW213" s="8"/>
      <c r="AX213" s="8"/>
      <c r="AY213" s="8"/>
      <c r="AZ213" s="8"/>
      <c r="BA213" s="8"/>
      <c r="BB213" s="8"/>
      <c r="BC213" s="8"/>
      <c r="BD213" s="8"/>
    </row>
    <row r="214" spans="1:56" ht="35.1" hidden="1" customHeight="1" x14ac:dyDescent="0.45">
      <c r="A214" s="33" t="str">
        <f>+IFERROR(VLOOKUP(#REF!&amp;"-"&amp;ROW()-108,[2]ワークシート!$C$2:$BW$498,9,0),"")</f>
        <v/>
      </c>
      <c r="B214" s="34"/>
      <c r="C214" s="35" t="str">
        <f>+IFERROR(IF(VLOOKUP(#REF!&amp;"-"&amp;ROW()-108,[2]ワークシート!$C$2:$BW$498,10,0) = "","",VLOOKUP(#REF!&amp;"-"&amp;ROW()-108,[2]ワークシート!$C$2:$BW$498,10,0)),"")</f>
        <v/>
      </c>
      <c r="D214" s="34"/>
      <c r="E214" s="33" t="str">
        <f>+IFERROR(VLOOKUP(#REF!&amp;"-"&amp;ROW()-108,[2]ワークシート!$C$2:$BW$498,11,0),"")</f>
        <v/>
      </c>
      <c r="F214" s="34"/>
      <c r="G214" s="10" t="str">
        <f>+IFERROR(VLOOKUP(#REF!&amp;"-"&amp;ROW()-108,[2]ワークシート!$C$2:$BW$498,12,0),"")</f>
        <v/>
      </c>
      <c r="H21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4" s="37"/>
      <c r="J214" s="33" t="str">
        <f>+IFERROR(VLOOKUP(#REF!&amp;"-"&amp;ROW()-108,[2]ワークシート!$C$2:$BW$498,19,0),"")</f>
        <v/>
      </c>
      <c r="K214" s="35"/>
      <c r="L214" s="34"/>
      <c r="M214" s="38" t="str">
        <f>+IFERROR(VLOOKUP(#REF!&amp;"-"&amp;ROW()-108,[2]ワークシート!$C$2:$BW$498,24,0),"")</f>
        <v/>
      </c>
      <c r="N214" s="39"/>
      <c r="O214" s="40" t="str">
        <f>+IFERROR(VLOOKUP(#REF!&amp;"-"&amp;ROW()-108,[2]ワークシート!$C$2:$BW$498,25,0),"")</f>
        <v/>
      </c>
      <c r="P214" s="40"/>
      <c r="Q214" s="41" t="str">
        <f>+IFERROR(VLOOKUP(#REF!&amp;"-"&amp;ROW()-108,[2]ワークシート!$C$2:$BW$498,55,0),"")</f>
        <v/>
      </c>
      <c r="R214" s="41"/>
      <c r="S214" s="41"/>
      <c r="T214" s="40" t="str">
        <f>+IFERROR(VLOOKUP(#REF!&amp;"-"&amp;ROW()-108,[2]ワークシート!$C$2:$BW$498,60,0),"")</f>
        <v/>
      </c>
      <c r="U214" s="40"/>
      <c r="V214" s="40" t="str">
        <f>+IFERROR(VLOOKUP(#REF!&amp;"-"&amp;ROW()-108,[2]ワークシート!$C$2:$BW$498,61,0),"")</f>
        <v/>
      </c>
      <c r="W214" s="40"/>
      <c r="X214" s="40"/>
      <c r="Y214" s="31" t="str">
        <f t="shared" si="4"/>
        <v/>
      </c>
      <c r="Z214" s="31"/>
      <c r="AA214" s="32" t="str">
        <f>+IFERROR(IF(VLOOKUP(#REF!&amp;"-"&amp;ROW()-108,[2]ワークシート!$C$2:$BW$498,13,0)="","",VLOOKUP(#REF!&amp;"-"&amp;ROW()-108,[2]ワークシート!$C$2:$BW$498,13,0)),"")</f>
        <v/>
      </c>
      <c r="AB214" s="32"/>
      <c r="AC214" s="32" t="str">
        <f>+IFERROR(VLOOKUP(#REF!&amp;"-"&amp;ROW()-108,[2]ワークシート!$C$2:$BW$498,30,0),"")</f>
        <v/>
      </c>
      <c r="AD214" s="32"/>
      <c r="AE214" s="31" t="str">
        <f t="shared" si="5"/>
        <v/>
      </c>
      <c r="AF214" s="31"/>
      <c r="AG214" s="10"/>
      <c r="AH214" s="10"/>
      <c r="AI214" s="9" t="str">
        <f>+IFERROR(IF(VLOOKUP(#REF!&amp;"-"&amp;ROW()-108,[2]ワークシート!$C$2:$BW$498,31,0)="","",VLOOKUP(#REF!&amp;"-"&amp;ROW()-108,[2]ワークシート!$C$2:$BW$498,31,0)),"")</f>
        <v/>
      </c>
      <c r="AJ214" s="8"/>
      <c r="AK214" s="8"/>
      <c r="AL214" s="8"/>
      <c r="AM214" s="8"/>
      <c r="AN214" s="8"/>
      <c r="AO214" s="8"/>
      <c r="AP214" s="8"/>
      <c r="AQ214" s="8"/>
      <c r="AR214" s="8"/>
      <c r="AS214" s="8"/>
      <c r="AT214" s="8"/>
      <c r="AU214" s="8"/>
      <c r="AV214" s="8"/>
      <c r="AW214" s="8"/>
      <c r="AX214" s="8"/>
      <c r="AY214" s="8"/>
      <c r="AZ214" s="8"/>
      <c r="BA214" s="8"/>
      <c r="BB214" s="8"/>
      <c r="BC214" s="8"/>
      <c r="BD214" s="8"/>
    </row>
    <row r="215" spans="1:56" ht="35.1" hidden="1" customHeight="1" x14ac:dyDescent="0.45">
      <c r="A215" s="33" t="str">
        <f>+IFERROR(VLOOKUP(#REF!&amp;"-"&amp;ROW()-108,[2]ワークシート!$C$2:$BW$498,9,0),"")</f>
        <v/>
      </c>
      <c r="B215" s="34"/>
      <c r="C215" s="35" t="str">
        <f>+IFERROR(IF(VLOOKUP(#REF!&amp;"-"&amp;ROW()-108,[2]ワークシート!$C$2:$BW$498,10,0) = "","",VLOOKUP(#REF!&amp;"-"&amp;ROW()-108,[2]ワークシート!$C$2:$BW$498,10,0)),"")</f>
        <v/>
      </c>
      <c r="D215" s="34"/>
      <c r="E215" s="33" t="str">
        <f>+IFERROR(VLOOKUP(#REF!&amp;"-"&amp;ROW()-108,[2]ワークシート!$C$2:$BW$498,11,0),"")</f>
        <v/>
      </c>
      <c r="F215" s="34"/>
      <c r="G215" s="10" t="str">
        <f>+IFERROR(VLOOKUP(#REF!&amp;"-"&amp;ROW()-108,[2]ワークシート!$C$2:$BW$498,12,0),"")</f>
        <v/>
      </c>
      <c r="H21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5" s="37"/>
      <c r="J215" s="33" t="str">
        <f>+IFERROR(VLOOKUP(#REF!&amp;"-"&amp;ROW()-108,[2]ワークシート!$C$2:$BW$498,19,0),"")</f>
        <v/>
      </c>
      <c r="K215" s="35"/>
      <c r="L215" s="34"/>
      <c r="M215" s="38" t="str">
        <f>+IFERROR(VLOOKUP(#REF!&amp;"-"&amp;ROW()-108,[2]ワークシート!$C$2:$BW$498,24,0),"")</f>
        <v/>
      </c>
      <c r="N215" s="39"/>
      <c r="O215" s="40" t="str">
        <f>+IFERROR(VLOOKUP(#REF!&amp;"-"&amp;ROW()-108,[2]ワークシート!$C$2:$BW$498,25,0),"")</f>
        <v/>
      </c>
      <c r="P215" s="40"/>
      <c r="Q215" s="41" t="str">
        <f>+IFERROR(VLOOKUP(#REF!&amp;"-"&amp;ROW()-108,[2]ワークシート!$C$2:$BW$498,55,0),"")</f>
        <v/>
      </c>
      <c r="R215" s="41"/>
      <c r="S215" s="41"/>
      <c r="T215" s="40" t="str">
        <f>+IFERROR(VLOOKUP(#REF!&amp;"-"&amp;ROW()-108,[2]ワークシート!$C$2:$BW$498,60,0),"")</f>
        <v/>
      </c>
      <c r="U215" s="40"/>
      <c r="V215" s="40" t="str">
        <f>+IFERROR(VLOOKUP(#REF!&amp;"-"&amp;ROW()-108,[2]ワークシート!$C$2:$BW$498,61,0),"")</f>
        <v/>
      </c>
      <c r="W215" s="40"/>
      <c r="X215" s="40"/>
      <c r="Y215" s="31" t="str">
        <f t="shared" si="4"/>
        <v/>
      </c>
      <c r="Z215" s="31"/>
      <c r="AA215" s="32" t="str">
        <f>+IFERROR(IF(VLOOKUP(#REF!&amp;"-"&amp;ROW()-108,[2]ワークシート!$C$2:$BW$498,13,0)="","",VLOOKUP(#REF!&amp;"-"&amp;ROW()-108,[2]ワークシート!$C$2:$BW$498,13,0)),"")</f>
        <v/>
      </c>
      <c r="AB215" s="32"/>
      <c r="AC215" s="32" t="str">
        <f>+IFERROR(VLOOKUP(#REF!&amp;"-"&amp;ROW()-108,[2]ワークシート!$C$2:$BW$498,30,0),"")</f>
        <v/>
      </c>
      <c r="AD215" s="32"/>
      <c r="AE215" s="31" t="str">
        <f t="shared" si="5"/>
        <v/>
      </c>
      <c r="AF215" s="31"/>
      <c r="AG215" s="10"/>
      <c r="AH215" s="10"/>
      <c r="AI215" s="9" t="str">
        <f>+IFERROR(IF(VLOOKUP(#REF!&amp;"-"&amp;ROW()-108,[2]ワークシート!$C$2:$BW$498,31,0)="","",VLOOKUP(#REF!&amp;"-"&amp;ROW()-108,[2]ワークシート!$C$2:$BW$498,31,0)),"")</f>
        <v/>
      </c>
      <c r="AJ215" s="8"/>
      <c r="AK215" s="8"/>
      <c r="AL215" s="8"/>
      <c r="AM215" s="8"/>
      <c r="AN215" s="8"/>
      <c r="AO215" s="8"/>
      <c r="AP215" s="8"/>
      <c r="AQ215" s="8"/>
      <c r="AR215" s="8"/>
      <c r="AS215" s="8"/>
      <c r="AT215" s="8"/>
      <c r="AU215" s="8"/>
      <c r="AV215" s="8"/>
      <c r="AW215" s="8"/>
      <c r="AX215" s="8"/>
      <c r="AY215" s="8"/>
      <c r="AZ215" s="8"/>
      <c r="BA215" s="8"/>
      <c r="BB215" s="8"/>
      <c r="BC215" s="8"/>
      <c r="BD215" s="8"/>
    </row>
    <row r="216" spans="1:56" ht="35.1" hidden="1" customHeight="1" x14ac:dyDescent="0.45">
      <c r="A216" s="33" t="str">
        <f>+IFERROR(VLOOKUP(#REF!&amp;"-"&amp;ROW()-108,[2]ワークシート!$C$2:$BW$498,9,0),"")</f>
        <v/>
      </c>
      <c r="B216" s="34"/>
      <c r="C216" s="35" t="str">
        <f>+IFERROR(IF(VLOOKUP(#REF!&amp;"-"&amp;ROW()-108,[2]ワークシート!$C$2:$BW$498,10,0) = "","",VLOOKUP(#REF!&amp;"-"&amp;ROW()-108,[2]ワークシート!$C$2:$BW$498,10,0)),"")</f>
        <v/>
      </c>
      <c r="D216" s="34"/>
      <c r="E216" s="33" t="str">
        <f>+IFERROR(VLOOKUP(#REF!&amp;"-"&amp;ROW()-108,[2]ワークシート!$C$2:$BW$498,11,0),"")</f>
        <v/>
      </c>
      <c r="F216" s="34"/>
      <c r="G216" s="10" t="str">
        <f>+IFERROR(VLOOKUP(#REF!&amp;"-"&amp;ROW()-108,[2]ワークシート!$C$2:$BW$498,12,0),"")</f>
        <v/>
      </c>
      <c r="H21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6" s="37"/>
      <c r="J216" s="33" t="str">
        <f>+IFERROR(VLOOKUP(#REF!&amp;"-"&amp;ROW()-108,[2]ワークシート!$C$2:$BW$498,19,0),"")</f>
        <v/>
      </c>
      <c r="K216" s="35"/>
      <c r="L216" s="34"/>
      <c r="M216" s="38" t="str">
        <f>+IFERROR(VLOOKUP(#REF!&amp;"-"&amp;ROW()-108,[2]ワークシート!$C$2:$BW$498,24,0),"")</f>
        <v/>
      </c>
      <c r="N216" s="39"/>
      <c r="O216" s="40" t="str">
        <f>+IFERROR(VLOOKUP(#REF!&amp;"-"&amp;ROW()-108,[2]ワークシート!$C$2:$BW$498,25,0),"")</f>
        <v/>
      </c>
      <c r="P216" s="40"/>
      <c r="Q216" s="41" t="str">
        <f>+IFERROR(VLOOKUP(#REF!&amp;"-"&amp;ROW()-108,[2]ワークシート!$C$2:$BW$498,55,0),"")</f>
        <v/>
      </c>
      <c r="R216" s="41"/>
      <c r="S216" s="41"/>
      <c r="T216" s="40" t="str">
        <f>+IFERROR(VLOOKUP(#REF!&amp;"-"&amp;ROW()-108,[2]ワークシート!$C$2:$BW$498,60,0),"")</f>
        <v/>
      </c>
      <c r="U216" s="40"/>
      <c r="V216" s="40" t="str">
        <f>+IFERROR(VLOOKUP(#REF!&amp;"-"&amp;ROW()-108,[2]ワークシート!$C$2:$BW$498,61,0),"")</f>
        <v/>
      </c>
      <c r="W216" s="40"/>
      <c r="X216" s="40"/>
      <c r="Y216" s="31" t="str">
        <f t="shared" si="4"/>
        <v/>
      </c>
      <c r="Z216" s="31"/>
      <c r="AA216" s="32" t="str">
        <f>+IFERROR(IF(VLOOKUP(#REF!&amp;"-"&amp;ROW()-108,[2]ワークシート!$C$2:$BW$498,13,0)="","",VLOOKUP(#REF!&amp;"-"&amp;ROW()-108,[2]ワークシート!$C$2:$BW$498,13,0)),"")</f>
        <v/>
      </c>
      <c r="AB216" s="32"/>
      <c r="AC216" s="32" t="str">
        <f>+IFERROR(VLOOKUP(#REF!&amp;"-"&amp;ROW()-108,[2]ワークシート!$C$2:$BW$498,30,0),"")</f>
        <v/>
      </c>
      <c r="AD216" s="32"/>
      <c r="AE216" s="31" t="str">
        <f t="shared" si="5"/>
        <v/>
      </c>
      <c r="AF216" s="31"/>
      <c r="AG216" s="10"/>
      <c r="AH216" s="10"/>
      <c r="AI216" s="9" t="str">
        <f>+IFERROR(IF(VLOOKUP(#REF!&amp;"-"&amp;ROW()-108,[2]ワークシート!$C$2:$BW$498,31,0)="","",VLOOKUP(#REF!&amp;"-"&amp;ROW()-108,[2]ワークシート!$C$2:$BW$498,31,0)),"")</f>
        <v/>
      </c>
      <c r="AJ216" s="8"/>
      <c r="AK216" s="8"/>
      <c r="AL216" s="8"/>
      <c r="AM216" s="8"/>
      <c r="AN216" s="8"/>
      <c r="AO216" s="8"/>
      <c r="AP216" s="8"/>
      <c r="AQ216" s="8"/>
      <c r="AR216" s="8"/>
      <c r="AS216" s="8"/>
      <c r="AT216" s="8"/>
      <c r="AU216" s="8"/>
      <c r="AV216" s="8"/>
      <c r="AW216" s="8"/>
      <c r="AX216" s="8"/>
      <c r="AY216" s="8"/>
      <c r="AZ216" s="8"/>
      <c r="BA216" s="8"/>
      <c r="BB216" s="8"/>
      <c r="BC216" s="8"/>
      <c r="BD216" s="8"/>
    </row>
    <row r="217" spans="1:56" ht="35.1" hidden="1" customHeight="1" x14ac:dyDescent="0.45">
      <c r="A217" s="33" t="str">
        <f>+IFERROR(VLOOKUP(#REF!&amp;"-"&amp;ROW()-108,[2]ワークシート!$C$2:$BW$498,9,0),"")</f>
        <v/>
      </c>
      <c r="B217" s="34"/>
      <c r="C217" s="35" t="str">
        <f>+IFERROR(IF(VLOOKUP(#REF!&amp;"-"&amp;ROW()-108,[2]ワークシート!$C$2:$BW$498,10,0) = "","",VLOOKUP(#REF!&amp;"-"&amp;ROW()-108,[2]ワークシート!$C$2:$BW$498,10,0)),"")</f>
        <v/>
      </c>
      <c r="D217" s="34"/>
      <c r="E217" s="33" t="str">
        <f>+IFERROR(VLOOKUP(#REF!&amp;"-"&amp;ROW()-108,[2]ワークシート!$C$2:$BW$498,11,0),"")</f>
        <v/>
      </c>
      <c r="F217" s="34"/>
      <c r="G217" s="10" t="str">
        <f>+IFERROR(VLOOKUP(#REF!&amp;"-"&amp;ROW()-108,[2]ワークシート!$C$2:$BW$498,12,0),"")</f>
        <v/>
      </c>
      <c r="H21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7" s="37"/>
      <c r="J217" s="33" t="str">
        <f>+IFERROR(VLOOKUP(#REF!&amp;"-"&amp;ROW()-108,[2]ワークシート!$C$2:$BW$498,19,0),"")</f>
        <v/>
      </c>
      <c r="K217" s="35"/>
      <c r="L217" s="34"/>
      <c r="M217" s="38" t="str">
        <f>+IFERROR(VLOOKUP(#REF!&amp;"-"&amp;ROW()-108,[2]ワークシート!$C$2:$BW$498,24,0),"")</f>
        <v/>
      </c>
      <c r="N217" s="39"/>
      <c r="O217" s="40" t="str">
        <f>+IFERROR(VLOOKUP(#REF!&amp;"-"&amp;ROW()-108,[2]ワークシート!$C$2:$BW$498,25,0),"")</f>
        <v/>
      </c>
      <c r="P217" s="40"/>
      <c r="Q217" s="41" t="str">
        <f>+IFERROR(VLOOKUP(#REF!&amp;"-"&amp;ROW()-108,[2]ワークシート!$C$2:$BW$498,55,0),"")</f>
        <v/>
      </c>
      <c r="R217" s="41"/>
      <c r="S217" s="41"/>
      <c r="T217" s="40" t="str">
        <f>+IFERROR(VLOOKUP(#REF!&amp;"-"&amp;ROW()-108,[2]ワークシート!$C$2:$BW$498,60,0),"")</f>
        <v/>
      </c>
      <c r="U217" s="40"/>
      <c r="V217" s="40" t="str">
        <f>+IFERROR(VLOOKUP(#REF!&amp;"-"&amp;ROW()-108,[2]ワークシート!$C$2:$BW$498,61,0),"")</f>
        <v/>
      </c>
      <c r="W217" s="40"/>
      <c r="X217" s="40"/>
      <c r="Y217" s="31" t="str">
        <f t="shared" si="4"/>
        <v/>
      </c>
      <c r="Z217" s="31"/>
      <c r="AA217" s="32" t="str">
        <f>+IFERROR(IF(VLOOKUP(#REF!&amp;"-"&amp;ROW()-108,[2]ワークシート!$C$2:$BW$498,13,0)="","",VLOOKUP(#REF!&amp;"-"&amp;ROW()-108,[2]ワークシート!$C$2:$BW$498,13,0)),"")</f>
        <v/>
      </c>
      <c r="AB217" s="32"/>
      <c r="AC217" s="32" t="str">
        <f>+IFERROR(VLOOKUP(#REF!&amp;"-"&amp;ROW()-108,[2]ワークシート!$C$2:$BW$498,30,0),"")</f>
        <v/>
      </c>
      <c r="AD217" s="32"/>
      <c r="AE217" s="31" t="str">
        <f t="shared" si="5"/>
        <v/>
      </c>
      <c r="AF217" s="31"/>
      <c r="AG217" s="10"/>
      <c r="AH217" s="10"/>
      <c r="AI217" s="9" t="str">
        <f>+IFERROR(IF(VLOOKUP(#REF!&amp;"-"&amp;ROW()-108,[2]ワークシート!$C$2:$BW$498,31,0)="","",VLOOKUP(#REF!&amp;"-"&amp;ROW()-108,[2]ワークシート!$C$2:$BW$498,31,0)),"")</f>
        <v/>
      </c>
      <c r="AJ217" s="8"/>
      <c r="AK217" s="8"/>
      <c r="AL217" s="8"/>
      <c r="AM217" s="8"/>
      <c r="AN217" s="8"/>
      <c r="AO217" s="8"/>
      <c r="AP217" s="8"/>
      <c r="AQ217" s="8"/>
      <c r="AR217" s="8"/>
      <c r="AS217" s="8"/>
      <c r="AT217" s="8"/>
      <c r="AU217" s="8"/>
      <c r="AV217" s="8"/>
      <c r="AW217" s="8"/>
      <c r="AX217" s="8"/>
      <c r="AY217" s="8"/>
      <c r="AZ217" s="8"/>
      <c r="BA217" s="8"/>
      <c r="BB217" s="8"/>
      <c r="BC217" s="8"/>
      <c r="BD217" s="8"/>
    </row>
    <row r="218" spans="1:56" ht="35.1" hidden="1" customHeight="1" x14ac:dyDescent="0.45">
      <c r="A218" s="33" t="str">
        <f>+IFERROR(VLOOKUP(#REF!&amp;"-"&amp;ROW()-108,[2]ワークシート!$C$2:$BW$498,9,0),"")</f>
        <v/>
      </c>
      <c r="B218" s="34"/>
      <c r="C218" s="35" t="str">
        <f>+IFERROR(IF(VLOOKUP(#REF!&amp;"-"&amp;ROW()-108,[2]ワークシート!$C$2:$BW$498,10,0) = "","",VLOOKUP(#REF!&amp;"-"&amp;ROW()-108,[2]ワークシート!$C$2:$BW$498,10,0)),"")</f>
        <v/>
      </c>
      <c r="D218" s="34"/>
      <c r="E218" s="33" t="str">
        <f>+IFERROR(VLOOKUP(#REF!&amp;"-"&amp;ROW()-108,[2]ワークシート!$C$2:$BW$498,11,0),"")</f>
        <v/>
      </c>
      <c r="F218" s="34"/>
      <c r="G218" s="10" t="str">
        <f>+IFERROR(VLOOKUP(#REF!&amp;"-"&amp;ROW()-108,[2]ワークシート!$C$2:$BW$498,12,0),"")</f>
        <v/>
      </c>
      <c r="H21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8" s="37"/>
      <c r="J218" s="33" t="str">
        <f>+IFERROR(VLOOKUP(#REF!&amp;"-"&amp;ROW()-108,[2]ワークシート!$C$2:$BW$498,19,0),"")</f>
        <v/>
      </c>
      <c r="K218" s="35"/>
      <c r="L218" s="34"/>
      <c r="M218" s="38" t="str">
        <f>+IFERROR(VLOOKUP(#REF!&amp;"-"&amp;ROW()-108,[2]ワークシート!$C$2:$BW$498,24,0),"")</f>
        <v/>
      </c>
      <c r="N218" s="39"/>
      <c r="O218" s="40" t="str">
        <f>+IFERROR(VLOOKUP(#REF!&amp;"-"&amp;ROW()-108,[2]ワークシート!$C$2:$BW$498,25,0),"")</f>
        <v/>
      </c>
      <c r="P218" s="40"/>
      <c r="Q218" s="41" t="str">
        <f>+IFERROR(VLOOKUP(#REF!&amp;"-"&amp;ROW()-108,[2]ワークシート!$C$2:$BW$498,55,0),"")</f>
        <v/>
      </c>
      <c r="R218" s="41"/>
      <c r="S218" s="41"/>
      <c r="T218" s="40" t="str">
        <f>+IFERROR(VLOOKUP(#REF!&amp;"-"&amp;ROW()-108,[2]ワークシート!$C$2:$BW$498,60,0),"")</f>
        <v/>
      </c>
      <c r="U218" s="40"/>
      <c r="V218" s="40" t="str">
        <f>+IFERROR(VLOOKUP(#REF!&amp;"-"&amp;ROW()-108,[2]ワークシート!$C$2:$BW$498,61,0),"")</f>
        <v/>
      </c>
      <c r="W218" s="40"/>
      <c r="X218" s="40"/>
      <c r="Y218" s="31" t="str">
        <f t="shared" si="4"/>
        <v/>
      </c>
      <c r="Z218" s="31"/>
      <c r="AA218" s="32" t="str">
        <f>+IFERROR(IF(VLOOKUP(#REF!&amp;"-"&amp;ROW()-108,[2]ワークシート!$C$2:$BW$498,13,0)="","",VLOOKUP(#REF!&amp;"-"&amp;ROW()-108,[2]ワークシート!$C$2:$BW$498,13,0)),"")</f>
        <v/>
      </c>
      <c r="AB218" s="32"/>
      <c r="AC218" s="32" t="str">
        <f>+IFERROR(VLOOKUP(#REF!&amp;"-"&amp;ROW()-108,[2]ワークシート!$C$2:$BW$498,30,0),"")</f>
        <v/>
      </c>
      <c r="AD218" s="32"/>
      <c r="AE218" s="31" t="str">
        <f t="shared" si="5"/>
        <v/>
      </c>
      <c r="AF218" s="31"/>
      <c r="AG218" s="10"/>
      <c r="AH218" s="10"/>
      <c r="AI218" s="9" t="str">
        <f>+IFERROR(IF(VLOOKUP(#REF!&amp;"-"&amp;ROW()-108,[2]ワークシート!$C$2:$BW$498,31,0)="","",VLOOKUP(#REF!&amp;"-"&amp;ROW()-108,[2]ワークシート!$C$2:$BW$498,31,0)),"")</f>
        <v/>
      </c>
      <c r="AJ218" s="8"/>
      <c r="AK218" s="8"/>
      <c r="AL218" s="8"/>
      <c r="AM218" s="8"/>
      <c r="AN218" s="8"/>
      <c r="AO218" s="8"/>
      <c r="AP218" s="8"/>
      <c r="AQ218" s="8"/>
      <c r="AR218" s="8"/>
      <c r="AS218" s="8"/>
      <c r="AT218" s="8"/>
      <c r="AU218" s="8"/>
      <c r="AV218" s="8"/>
      <c r="AW218" s="8"/>
      <c r="AX218" s="8"/>
      <c r="AY218" s="8"/>
      <c r="AZ218" s="8"/>
      <c r="BA218" s="8"/>
      <c r="BB218" s="8"/>
      <c r="BC218" s="8"/>
      <c r="BD218" s="8"/>
    </row>
    <row r="219" spans="1:56" ht="35.1" hidden="1" customHeight="1" x14ac:dyDescent="0.45">
      <c r="A219" s="33" t="str">
        <f>+IFERROR(VLOOKUP(#REF!&amp;"-"&amp;ROW()-108,[2]ワークシート!$C$2:$BW$498,9,0),"")</f>
        <v/>
      </c>
      <c r="B219" s="34"/>
      <c r="C219" s="35" t="str">
        <f>+IFERROR(IF(VLOOKUP(#REF!&amp;"-"&amp;ROW()-108,[2]ワークシート!$C$2:$BW$498,10,0) = "","",VLOOKUP(#REF!&amp;"-"&amp;ROW()-108,[2]ワークシート!$C$2:$BW$498,10,0)),"")</f>
        <v/>
      </c>
      <c r="D219" s="34"/>
      <c r="E219" s="33" t="str">
        <f>+IFERROR(VLOOKUP(#REF!&amp;"-"&amp;ROW()-108,[2]ワークシート!$C$2:$BW$498,11,0),"")</f>
        <v/>
      </c>
      <c r="F219" s="34"/>
      <c r="G219" s="10" t="str">
        <f>+IFERROR(VLOOKUP(#REF!&amp;"-"&amp;ROW()-108,[2]ワークシート!$C$2:$BW$498,12,0),"")</f>
        <v/>
      </c>
      <c r="H21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19" s="37"/>
      <c r="J219" s="33" t="str">
        <f>+IFERROR(VLOOKUP(#REF!&amp;"-"&amp;ROW()-108,[2]ワークシート!$C$2:$BW$498,19,0),"")</f>
        <v/>
      </c>
      <c r="K219" s="35"/>
      <c r="L219" s="34"/>
      <c r="M219" s="38" t="str">
        <f>+IFERROR(VLOOKUP(#REF!&amp;"-"&amp;ROW()-108,[2]ワークシート!$C$2:$BW$498,24,0),"")</f>
        <v/>
      </c>
      <c r="N219" s="39"/>
      <c r="O219" s="40" t="str">
        <f>+IFERROR(VLOOKUP(#REF!&amp;"-"&amp;ROW()-108,[2]ワークシート!$C$2:$BW$498,25,0),"")</f>
        <v/>
      </c>
      <c r="P219" s="40"/>
      <c r="Q219" s="41" t="str">
        <f>+IFERROR(VLOOKUP(#REF!&amp;"-"&amp;ROW()-108,[2]ワークシート!$C$2:$BW$498,55,0),"")</f>
        <v/>
      </c>
      <c r="R219" s="41"/>
      <c r="S219" s="41"/>
      <c r="T219" s="40" t="str">
        <f>+IFERROR(VLOOKUP(#REF!&amp;"-"&amp;ROW()-108,[2]ワークシート!$C$2:$BW$498,60,0),"")</f>
        <v/>
      </c>
      <c r="U219" s="40"/>
      <c r="V219" s="40" t="str">
        <f>+IFERROR(VLOOKUP(#REF!&amp;"-"&amp;ROW()-108,[2]ワークシート!$C$2:$BW$498,61,0),"")</f>
        <v/>
      </c>
      <c r="W219" s="40"/>
      <c r="X219" s="40"/>
      <c r="Y219" s="31" t="str">
        <f t="shared" si="4"/>
        <v/>
      </c>
      <c r="Z219" s="31"/>
      <c r="AA219" s="32" t="str">
        <f>+IFERROR(IF(VLOOKUP(#REF!&amp;"-"&amp;ROW()-108,[2]ワークシート!$C$2:$BW$498,13,0)="","",VLOOKUP(#REF!&amp;"-"&amp;ROW()-108,[2]ワークシート!$C$2:$BW$498,13,0)),"")</f>
        <v/>
      </c>
      <c r="AB219" s="32"/>
      <c r="AC219" s="32" t="str">
        <f>+IFERROR(VLOOKUP(#REF!&amp;"-"&amp;ROW()-108,[2]ワークシート!$C$2:$BW$498,30,0),"")</f>
        <v/>
      </c>
      <c r="AD219" s="32"/>
      <c r="AE219" s="31" t="str">
        <f t="shared" si="5"/>
        <v/>
      </c>
      <c r="AF219" s="31"/>
      <c r="AG219" s="10"/>
      <c r="AH219" s="10"/>
      <c r="AI219" s="9" t="str">
        <f>+IFERROR(IF(VLOOKUP(#REF!&amp;"-"&amp;ROW()-108,[2]ワークシート!$C$2:$BW$498,31,0)="","",VLOOKUP(#REF!&amp;"-"&amp;ROW()-108,[2]ワークシート!$C$2:$BW$498,31,0)),"")</f>
        <v/>
      </c>
      <c r="AJ219" s="8"/>
      <c r="AK219" s="8"/>
      <c r="AL219" s="8"/>
      <c r="AM219" s="8"/>
      <c r="AN219" s="8"/>
      <c r="AO219" s="8"/>
      <c r="AP219" s="8"/>
      <c r="AQ219" s="8"/>
      <c r="AR219" s="8"/>
      <c r="AS219" s="8"/>
      <c r="AT219" s="8"/>
      <c r="AU219" s="8"/>
      <c r="AV219" s="8"/>
      <c r="AW219" s="8"/>
      <c r="AX219" s="8"/>
      <c r="AY219" s="8"/>
      <c r="AZ219" s="8"/>
      <c r="BA219" s="8"/>
      <c r="BB219" s="8"/>
      <c r="BC219" s="8"/>
      <c r="BD219" s="8"/>
    </row>
    <row r="220" spans="1:56" ht="35.1" hidden="1" customHeight="1" x14ac:dyDescent="0.45">
      <c r="A220" s="33" t="str">
        <f>+IFERROR(VLOOKUP(#REF!&amp;"-"&amp;ROW()-108,[2]ワークシート!$C$2:$BW$498,9,0),"")</f>
        <v/>
      </c>
      <c r="B220" s="34"/>
      <c r="C220" s="35" t="str">
        <f>+IFERROR(IF(VLOOKUP(#REF!&amp;"-"&amp;ROW()-108,[2]ワークシート!$C$2:$BW$498,10,0) = "","",VLOOKUP(#REF!&amp;"-"&amp;ROW()-108,[2]ワークシート!$C$2:$BW$498,10,0)),"")</f>
        <v/>
      </c>
      <c r="D220" s="34"/>
      <c r="E220" s="33" t="str">
        <f>+IFERROR(VLOOKUP(#REF!&amp;"-"&amp;ROW()-108,[2]ワークシート!$C$2:$BW$498,11,0),"")</f>
        <v/>
      </c>
      <c r="F220" s="34"/>
      <c r="G220" s="10" t="str">
        <f>+IFERROR(VLOOKUP(#REF!&amp;"-"&amp;ROW()-108,[2]ワークシート!$C$2:$BW$498,12,0),"")</f>
        <v/>
      </c>
      <c r="H22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0" s="37"/>
      <c r="J220" s="33" t="str">
        <f>+IFERROR(VLOOKUP(#REF!&amp;"-"&amp;ROW()-108,[2]ワークシート!$C$2:$BW$498,19,0),"")</f>
        <v/>
      </c>
      <c r="K220" s="35"/>
      <c r="L220" s="34"/>
      <c r="M220" s="38" t="str">
        <f>+IFERROR(VLOOKUP(#REF!&amp;"-"&amp;ROW()-108,[2]ワークシート!$C$2:$BW$498,24,0),"")</f>
        <v/>
      </c>
      <c r="N220" s="39"/>
      <c r="O220" s="40" t="str">
        <f>+IFERROR(VLOOKUP(#REF!&amp;"-"&amp;ROW()-108,[2]ワークシート!$C$2:$BW$498,25,0),"")</f>
        <v/>
      </c>
      <c r="P220" s="40"/>
      <c r="Q220" s="41" t="str">
        <f>+IFERROR(VLOOKUP(#REF!&amp;"-"&amp;ROW()-108,[2]ワークシート!$C$2:$BW$498,55,0),"")</f>
        <v/>
      </c>
      <c r="R220" s="41"/>
      <c r="S220" s="41"/>
      <c r="T220" s="40" t="str">
        <f>+IFERROR(VLOOKUP(#REF!&amp;"-"&amp;ROW()-108,[2]ワークシート!$C$2:$BW$498,60,0),"")</f>
        <v/>
      </c>
      <c r="U220" s="40"/>
      <c r="V220" s="40" t="str">
        <f>+IFERROR(VLOOKUP(#REF!&amp;"-"&amp;ROW()-108,[2]ワークシート!$C$2:$BW$498,61,0),"")</f>
        <v/>
      </c>
      <c r="W220" s="40"/>
      <c r="X220" s="40"/>
      <c r="Y220" s="31" t="str">
        <f t="shared" si="4"/>
        <v/>
      </c>
      <c r="Z220" s="31"/>
      <c r="AA220" s="32" t="str">
        <f>+IFERROR(IF(VLOOKUP(#REF!&amp;"-"&amp;ROW()-108,[2]ワークシート!$C$2:$BW$498,13,0)="","",VLOOKUP(#REF!&amp;"-"&amp;ROW()-108,[2]ワークシート!$C$2:$BW$498,13,0)),"")</f>
        <v/>
      </c>
      <c r="AB220" s="32"/>
      <c r="AC220" s="32" t="str">
        <f>+IFERROR(VLOOKUP(#REF!&amp;"-"&amp;ROW()-108,[2]ワークシート!$C$2:$BW$498,30,0),"")</f>
        <v/>
      </c>
      <c r="AD220" s="32"/>
      <c r="AE220" s="31" t="str">
        <f t="shared" si="5"/>
        <v/>
      </c>
      <c r="AF220" s="31"/>
      <c r="AG220" s="10"/>
      <c r="AH220" s="10"/>
      <c r="AI220" s="9" t="str">
        <f>+IFERROR(IF(VLOOKUP(#REF!&amp;"-"&amp;ROW()-108,[2]ワークシート!$C$2:$BW$498,31,0)="","",VLOOKUP(#REF!&amp;"-"&amp;ROW()-108,[2]ワークシート!$C$2:$BW$498,31,0)),"")</f>
        <v/>
      </c>
      <c r="AJ220" s="8"/>
      <c r="AK220" s="8"/>
      <c r="AL220" s="8"/>
      <c r="AM220" s="8"/>
      <c r="AN220" s="8"/>
      <c r="AO220" s="8"/>
      <c r="AP220" s="8"/>
      <c r="AQ220" s="8"/>
      <c r="AR220" s="8"/>
      <c r="AS220" s="8"/>
      <c r="AT220" s="8"/>
      <c r="AU220" s="8"/>
      <c r="AV220" s="8"/>
      <c r="AW220" s="8"/>
      <c r="AX220" s="8"/>
      <c r="AY220" s="8"/>
      <c r="AZ220" s="8"/>
      <c r="BA220" s="8"/>
      <c r="BB220" s="8"/>
      <c r="BC220" s="8"/>
      <c r="BD220" s="8"/>
    </row>
    <row r="221" spans="1:56" ht="35.1" hidden="1" customHeight="1" x14ac:dyDescent="0.45">
      <c r="A221" s="33" t="str">
        <f>+IFERROR(VLOOKUP(#REF!&amp;"-"&amp;ROW()-108,[2]ワークシート!$C$2:$BW$498,9,0),"")</f>
        <v/>
      </c>
      <c r="B221" s="34"/>
      <c r="C221" s="35" t="str">
        <f>+IFERROR(IF(VLOOKUP(#REF!&amp;"-"&amp;ROW()-108,[2]ワークシート!$C$2:$BW$498,10,0) = "","",VLOOKUP(#REF!&amp;"-"&amp;ROW()-108,[2]ワークシート!$C$2:$BW$498,10,0)),"")</f>
        <v/>
      </c>
      <c r="D221" s="34"/>
      <c r="E221" s="33" t="str">
        <f>+IFERROR(VLOOKUP(#REF!&amp;"-"&amp;ROW()-108,[2]ワークシート!$C$2:$BW$498,11,0),"")</f>
        <v/>
      </c>
      <c r="F221" s="34"/>
      <c r="G221" s="10" t="str">
        <f>+IFERROR(VLOOKUP(#REF!&amp;"-"&amp;ROW()-108,[2]ワークシート!$C$2:$BW$498,12,0),"")</f>
        <v/>
      </c>
      <c r="H22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1" s="37"/>
      <c r="J221" s="33" t="str">
        <f>+IFERROR(VLOOKUP(#REF!&amp;"-"&amp;ROW()-108,[2]ワークシート!$C$2:$BW$498,19,0),"")</f>
        <v/>
      </c>
      <c r="K221" s="35"/>
      <c r="L221" s="34"/>
      <c r="M221" s="38" t="str">
        <f>+IFERROR(VLOOKUP(#REF!&amp;"-"&amp;ROW()-108,[2]ワークシート!$C$2:$BW$498,24,0),"")</f>
        <v/>
      </c>
      <c r="N221" s="39"/>
      <c r="O221" s="40" t="str">
        <f>+IFERROR(VLOOKUP(#REF!&amp;"-"&amp;ROW()-108,[2]ワークシート!$C$2:$BW$498,25,0),"")</f>
        <v/>
      </c>
      <c r="P221" s="40"/>
      <c r="Q221" s="41" t="str">
        <f>+IFERROR(VLOOKUP(#REF!&amp;"-"&amp;ROW()-108,[2]ワークシート!$C$2:$BW$498,55,0),"")</f>
        <v/>
      </c>
      <c r="R221" s="41"/>
      <c r="S221" s="41"/>
      <c r="T221" s="40" t="str">
        <f>+IFERROR(VLOOKUP(#REF!&amp;"-"&amp;ROW()-108,[2]ワークシート!$C$2:$BW$498,60,0),"")</f>
        <v/>
      </c>
      <c r="U221" s="40"/>
      <c r="V221" s="40" t="str">
        <f>+IFERROR(VLOOKUP(#REF!&amp;"-"&amp;ROW()-108,[2]ワークシート!$C$2:$BW$498,61,0),"")</f>
        <v/>
      </c>
      <c r="W221" s="40"/>
      <c r="X221" s="40"/>
      <c r="Y221" s="31" t="str">
        <f t="shared" si="4"/>
        <v/>
      </c>
      <c r="Z221" s="31"/>
      <c r="AA221" s="32" t="str">
        <f>+IFERROR(IF(VLOOKUP(#REF!&amp;"-"&amp;ROW()-108,[2]ワークシート!$C$2:$BW$498,13,0)="","",VLOOKUP(#REF!&amp;"-"&amp;ROW()-108,[2]ワークシート!$C$2:$BW$498,13,0)),"")</f>
        <v/>
      </c>
      <c r="AB221" s="32"/>
      <c r="AC221" s="32" t="str">
        <f>+IFERROR(VLOOKUP(#REF!&amp;"-"&amp;ROW()-108,[2]ワークシート!$C$2:$BW$498,30,0),"")</f>
        <v/>
      </c>
      <c r="AD221" s="32"/>
      <c r="AE221" s="31" t="str">
        <f t="shared" si="5"/>
        <v/>
      </c>
      <c r="AF221" s="31"/>
      <c r="AG221" s="10"/>
      <c r="AH221" s="10"/>
      <c r="AI221" s="9" t="str">
        <f>+IFERROR(IF(VLOOKUP(#REF!&amp;"-"&amp;ROW()-108,[2]ワークシート!$C$2:$BW$498,31,0)="","",VLOOKUP(#REF!&amp;"-"&amp;ROW()-108,[2]ワークシート!$C$2:$BW$498,31,0)),"")</f>
        <v/>
      </c>
      <c r="AJ221" s="8"/>
      <c r="AK221" s="8"/>
      <c r="AL221" s="8"/>
      <c r="AM221" s="8"/>
      <c r="AN221" s="8"/>
      <c r="AO221" s="8"/>
      <c r="AP221" s="8"/>
      <c r="AQ221" s="8"/>
      <c r="AR221" s="8"/>
      <c r="AS221" s="8"/>
      <c r="AT221" s="8"/>
      <c r="AU221" s="8"/>
      <c r="AV221" s="8"/>
      <c r="AW221" s="8"/>
      <c r="AX221" s="8"/>
      <c r="AY221" s="8"/>
      <c r="AZ221" s="8"/>
      <c r="BA221" s="8"/>
      <c r="BB221" s="8"/>
      <c r="BC221" s="8"/>
      <c r="BD221" s="8"/>
    </row>
    <row r="222" spans="1:56" ht="35.1" hidden="1" customHeight="1" x14ac:dyDescent="0.45">
      <c r="A222" s="33" t="str">
        <f>+IFERROR(VLOOKUP(#REF!&amp;"-"&amp;ROW()-108,[2]ワークシート!$C$2:$BW$498,9,0),"")</f>
        <v/>
      </c>
      <c r="B222" s="34"/>
      <c r="C222" s="35" t="str">
        <f>+IFERROR(IF(VLOOKUP(#REF!&amp;"-"&amp;ROW()-108,[2]ワークシート!$C$2:$BW$498,10,0) = "","",VLOOKUP(#REF!&amp;"-"&amp;ROW()-108,[2]ワークシート!$C$2:$BW$498,10,0)),"")</f>
        <v/>
      </c>
      <c r="D222" s="34"/>
      <c r="E222" s="33" t="str">
        <f>+IFERROR(VLOOKUP(#REF!&amp;"-"&amp;ROW()-108,[2]ワークシート!$C$2:$BW$498,11,0),"")</f>
        <v/>
      </c>
      <c r="F222" s="34"/>
      <c r="G222" s="10" t="str">
        <f>+IFERROR(VLOOKUP(#REF!&amp;"-"&amp;ROW()-108,[2]ワークシート!$C$2:$BW$498,12,0),"")</f>
        <v/>
      </c>
      <c r="H22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2" s="37"/>
      <c r="J222" s="33" t="str">
        <f>+IFERROR(VLOOKUP(#REF!&amp;"-"&amp;ROW()-108,[2]ワークシート!$C$2:$BW$498,19,0),"")</f>
        <v/>
      </c>
      <c r="K222" s="35"/>
      <c r="L222" s="34"/>
      <c r="M222" s="38" t="str">
        <f>+IFERROR(VLOOKUP(#REF!&amp;"-"&amp;ROW()-108,[2]ワークシート!$C$2:$BW$498,24,0),"")</f>
        <v/>
      </c>
      <c r="N222" s="39"/>
      <c r="O222" s="40" t="str">
        <f>+IFERROR(VLOOKUP(#REF!&amp;"-"&amp;ROW()-108,[2]ワークシート!$C$2:$BW$498,25,0),"")</f>
        <v/>
      </c>
      <c r="P222" s="40"/>
      <c r="Q222" s="41" t="str">
        <f>+IFERROR(VLOOKUP(#REF!&amp;"-"&amp;ROW()-108,[2]ワークシート!$C$2:$BW$498,55,0),"")</f>
        <v/>
      </c>
      <c r="R222" s="41"/>
      <c r="S222" s="41"/>
      <c r="T222" s="40" t="str">
        <f>+IFERROR(VLOOKUP(#REF!&amp;"-"&amp;ROW()-108,[2]ワークシート!$C$2:$BW$498,60,0),"")</f>
        <v/>
      </c>
      <c r="U222" s="40"/>
      <c r="V222" s="40" t="str">
        <f>+IFERROR(VLOOKUP(#REF!&amp;"-"&amp;ROW()-108,[2]ワークシート!$C$2:$BW$498,61,0),"")</f>
        <v/>
      </c>
      <c r="W222" s="40"/>
      <c r="X222" s="40"/>
      <c r="Y222" s="31" t="str">
        <f t="shared" si="4"/>
        <v/>
      </c>
      <c r="Z222" s="31"/>
      <c r="AA222" s="32" t="str">
        <f>+IFERROR(IF(VLOOKUP(#REF!&amp;"-"&amp;ROW()-108,[2]ワークシート!$C$2:$BW$498,13,0)="","",VLOOKUP(#REF!&amp;"-"&amp;ROW()-108,[2]ワークシート!$C$2:$BW$498,13,0)),"")</f>
        <v/>
      </c>
      <c r="AB222" s="32"/>
      <c r="AC222" s="32" t="str">
        <f>+IFERROR(VLOOKUP(#REF!&amp;"-"&amp;ROW()-108,[2]ワークシート!$C$2:$BW$498,30,0),"")</f>
        <v/>
      </c>
      <c r="AD222" s="32"/>
      <c r="AE222" s="31" t="str">
        <f t="shared" si="5"/>
        <v/>
      </c>
      <c r="AF222" s="31"/>
      <c r="AG222" s="10"/>
      <c r="AH222" s="10"/>
      <c r="AI222" s="9" t="str">
        <f>+IFERROR(IF(VLOOKUP(#REF!&amp;"-"&amp;ROW()-108,[2]ワークシート!$C$2:$BW$498,31,0)="","",VLOOKUP(#REF!&amp;"-"&amp;ROW()-108,[2]ワークシート!$C$2:$BW$498,31,0)),"")</f>
        <v/>
      </c>
      <c r="AJ222" s="8"/>
      <c r="AK222" s="8"/>
      <c r="AL222" s="8"/>
      <c r="AM222" s="8"/>
      <c r="AN222" s="8"/>
      <c r="AO222" s="8"/>
      <c r="AP222" s="8"/>
      <c r="AQ222" s="8"/>
      <c r="AR222" s="8"/>
      <c r="AS222" s="8"/>
      <c r="AT222" s="8"/>
      <c r="AU222" s="8"/>
      <c r="AV222" s="8"/>
      <c r="AW222" s="8"/>
      <c r="AX222" s="8"/>
      <c r="AY222" s="8"/>
      <c r="AZ222" s="8"/>
      <c r="BA222" s="8"/>
      <c r="BB222" s="8"/>
      <c r="BC222" s="8"/>
      <c r="BD222" s="8"/>
    </row>
    <row r="223" spans="1:56" ht="35.1" hidden="1" customHeight="1" x14ac:dyDescent="0.45">
      <c r="A223" s="33" t="str">
        <f>+IFERROR(VLOOKUP(#REF!&amp;"-"&amp;ROW()-108,[2]ワークシート!$C$2:$BW$498,9,0),"")</f>
        <v/>
      </c>
      <c r="B223" s="34"/>
      <c r="C223" s="35" t="str">
        <f>+IFERROR(IF(VLOOKUP(#REF!&amp;"-"&amp;ROW()-108,[2]ワークシート!$C$2:$BW$498,10,0) = "","",VLOOKUP(#REF!&amp;"-"&amp;ROW()-108,[2]ワークシート!$C$2:$BW$498,10,0)),"")</f>
        <v/>
      </c>
      <c r="D223" s="34"/>
      <c r="E223" s="33" t="str">
        <f>+IFERROR(VLOOKUP(#REF!&amp;"-"&amp;ROW()-108,[2]ワークシート!$C$2:$BW$498,11,0),"")</f>
        <v/>
      </c>
      <c r="F223" s="34"/>
      <c r="G223" s="10" t="str">
        <f>+IFERROR(VLOOKUP(#REF!&amp;"-"&amp;ROW()-108,[2]ワークシート!$C$2:$BW$498,12,0),"")</f>
        <v/>
      </c>
      <c r="H22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3" s="37"/>
      <c r="J223" s="33" t="str">
        <f>+IFERROR(VLOOKUP(#REF!&amp;"-"&amp;ROW()-108,[2]ワークシート!$C$2:$BW$498,19,0),"")</f>
        <v/>
      </c>
      <c r="K223" s="35"/>
      <c r="L223" s="34"/>
      <c r="M223" s="38" t="str">
        <f>+IFERROR(VLOOKUP(#REF!&amp;"-"&amp;ROW()-108,[2]ワークシート!$C$2:$BW$498,24,0),"")</f>
        <v/>
      </c>
      <c r="N223" s="39"/>
      <c r="O223" s="40" t="str">
        <f>+IFERROR(VLOOKUP(#REF!&amp;"-"&amp;ROW()-108,[2]ワークシート!$C$2:$BW$498,25,0),"")</f>
        <v/>
      </c>
      <c r="P223" s="40"/>
      <c r="Q223" s="41" t="str">
        <f>+IFERROR(VLOOKUP(#REF!&amp;"-"&amp;ROW()-108,[2]ワークシート!$C$2:$BW$498,55,0),"")</f>
        <v/>
      </c>
      <c r="R223" s="41"/>
      <c r="S223" s="41"/>
      <c r="T223" s="40" t="str">
        <f>+IFERROR(VLOOKUP(#REF!&amp;"-"&amp;ROW()-108,[2]ワークシート!$C$2:$BW$498,60,0),"")</f>
        <v/>
      </c>
      <c r="U223" s="40"/>
      <c r="V223" s="40" t="str">
        <f>+IFERROR(VLOOKUP(#REF!&amp;"-"&amp;ROW()-108,[2]ワークシート!$C$2:$BW$498,61,0),"")</f>
        <v/>
      </c>
      <c r="W223" s="40"/>
      <c r="X223" s="40"/>
      <c r="Y223" s="31" t="str">
        <f t="shared" si="4"/>
        <v/>
      </c>
      <c r="Z223" s="31"/>
      <c r="AA223" s="32" t="str">
        <f>+IFERROR(IF(VLOOKUP(#REF!&amp;"-"&amp;ROW()-108,[2]ワークシート!$C$2:$BW$498,13,0)="","",VLOOKUP(#REF!&amp;"-"&amp;ROW()-108,[2]ワークシート!$C$2:$BW$498,13,0)),"")</f>
        <v/>
      </c>
      <c r="AB223" s="32"/>
      <c r="AC223" s="32" t="str">
        <f>+IFERROR(VLOOKUP(#REF!&amp;"-"&amp;ROW()-108,[2]ワークシート!$C$2:$BW$498,30,0),"")</f>
        <v/>
      </c>
      <c r="AD223" s="32"/>
      <c r="AE223" s="31" t="str">
        <f t="shared" si="5"/>
        <v/>
      </c>
      <c r="AF223" s="31"/>
      <c r="AG223" s="10"/>
      <c r="AH223" s="10"/>
      <c r="AI223" s="9" t="str">
        <f>+IFERROR(IF(VLOOKUP(#REF!&amp;"-"&amp;ROW()-108,[2]ワークシート!$C$2:$BW$498,31,0)="","",VLOOKUP(#REF!&amp;"-"&amp;ROW()-108,[2]ワークシート!$C$2:$BW$498,31,0)),"")</f>
        <v/>
      </c>
      <c r="AJ223" s="8"/>
      <c r="AK223" s="8"/>
      <c r="AL223" s="8"/>
      <c r="AM223" s="8"/>
      <c r="AN223" s="8"/>
      <c r="AO223" s="8"/>
      <c r="AP223" s="8"/>
      <c r="AQ223" s="8"/>
      <c r="AR223" s="8"/>
      <c r="AS223" s="8"/>
      <c r="AT223" s="8"/>
      <c r="AU223" s="8"/>
      <c r="AV223" s="8"/>
      <c r="AW223" s="8"/>
      <c r="AX223" s="8"/>
      <c r="AY223" s="8"/>
      <c r="AZ223" s="8"/>
      <c r="BA223" s="8"/>
      <c r="BB223" s="8"/>
      <c r="BC223" s="8"/>
      <c r="BD223" s="8"/>
    </row>
    <row r="224" spans="1:56" ht="35.1" hidden="1" customHeight="1" x14ac:dyDescent="0.45">
      <c r="A224" s="33" t="str">
        <f>+IFERROR(VLOOKUP(#REF!&amp;"-"&amp;ROW()-108,[2]ワークシート!$C$2:$BW$498,9,0),"")</f>
        <v/>
      </c>
      <c r="B224" s="34"/>
      <c r="C224" s="35" t="str">
        <f>+IFERROR(IF(VLOOKUP(#REF!&amp;"-"&amp;ROW()-108,[2]ワークシート!$C$2:$BW$498,10,0) = "","",VLOOKUP(#REF!&amp;"-"&amp;ROW()-108,[2]ワークシート!$C$2:$BW$498,10,0)),"")</f>
        <v/>
      </c>
      <c r="D224" s="34"/>
      <c r="E224" s="33" t="str">
        <f>+IFERROR(VLOOKUP(#REF!&amp;"-"&amp;ROW()-108,[2]ワークシート!$C$2:$BW$498,11,0),"")</f>
        <v/>
      </c>
      <c r="F224" s="34"/>
      <c r="G224" s="10" t="str">
        <f>+IFERROR(VLOOKUP(#REF!&amp;"-"&amp;ROW()-108,[2]ワークシート!$C$2:$BW$498,12,0),"")</f>
        <v/>
      </c>
      <c r="H22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4" s="37"/>
      <c r="J224" s="33" t="str">
        <f>+IFERROR(VLOOKUP(#REF!&amp;"-"&amp;ROW()-108,[2]ワークシート!$C$2:$BW$498,19,0),"")</f>
        <v/>
      </c>
      <c r="K224" s="35"/>
      <c r="L224" s="34"/>
      <c r="M224" s="38" t="str">
        <f>+IFERROR(VLOOKUP(#REF!&amp;"-"&amp;ROW()-108,[2]ワークシート!$C$2:$BW$498,24,0),"")</f>
        <v/>
      </c>
      <c r="N224" s="39"/>
      <c r="O224" s="40" t="str">
        <f>+IFERROR(VLOOKUP(#REF!&amp;"-"&amp;ROW()-108,[2]ワークシート!$C$2:$BW$498,25,0),"")</f>
        <v/>
      </c>
      <c r="P224" s="40"/>
      <c r="Q224" s="41" t="str">
        <f>+IFERROR(VLOOKUP(#REF!&amp;"-"&amp;ROW()-108,[2]ワークシート!$C$2:$BW$498,55,0),"")</f>
        <v/>
      </c>
      <c r="R224" s="41"/>
      <c r="S224" s="41"/>
      <c r="T224" s="40" t="str">
        <f>+IFERROR(VLOOKUP(#REF!&amp;"-"&amp;ROW()-108,[2]ワークシート!$C$2:$BW$498,60,0),"")</f>
        <v/>
      </c>
      <c r="U224" s="40"/>
      <c r="V224" s="40" t="str">
        <f>+IFERROR(VLOOKUP(#REF!&amp;"-"&amp;ROW()-108,[2]ワークシート!$C$2:$BW$498,61,0),"")</f>
        <v/>
      </c>
      <c r="W224" s="40"/>
      <c r="X224" s="40"/>
      <c r="Y224" s="31" t="str">
        <f t="shared" si="4"/>
        <v/>
      </c>
      <c r="Z224" s="31"/>
      <c r="AA224" s="32" t="str">
        <f>+IFERROR(IF(VLOOKUP(#REF!&amp;"-"&amp;ROW()-108,[2]ワークシート!$C$2:$BW$498,13,0)="","",VLOOKUP(#REF!&amp;"-"&amp;ROW()-108,[2]ワークシート!$C$2:$BW$498,13,0)),"")</f>
        <v/>
      </c>
      <c r="AB224" s="32"/>
      <c r="AC224" s="32" t="str">
        <f>+IFERROR(VLOOKUP(#REF!&amp;"-"&amp;ROW()-108,[2]ワークシート!$C$2:$BW$498,30,0),"")</f>
        <v/>
      </c>
      <c r="AD224" s="32"/>
      <c r="AE224" s="31" t="str">
        <f t="shared" si="5"/>
        <v/>
      </c>
      <c r="AF224" s="31"/>
      <c r="AG224" s="10"/>
      <c r="AH224" s="10"/>
      <c r="AI224" s="9" t="str">
        <f>+IFERROR(IF(VLOOKUP(#REF!&amp;"-"&amp;ROW()-108,[2]ワークシート!$C$2:$BW$498,31,0)="","",VLOOKUP(#REF!&amp;"-"&amp;ROW()-108,[2]ワークシート!$C$2:$BW$498,31,0)),"")</f>
        <v/>
      </c>
      <c r="AJ224" s="8"/>
      <c r="AK224" s="8"/>
      <c r="AL224" s="8"/>
      <c r="AM224" s="8"/>
      <c r="AN224" s="8"/>
      <c r="AO224" s="8"/>
      <c r="AP224" s="8"/>
      <c r="AQ224" s="8"/>
      <c r="AR224" s="8"/>
      <c r="AS224" s="8"/>
      <c r="AT224" s="8"/>
      <c r="AU224" s="8"/>
      <c r="AV224" s="8"/>
      <c r="AW224" s="8"/>
      <c r="AX224" s="8"/>
      <c r="AY224" s="8"/>
      <c r="AZ224" s="8"/>
      <c r="BA224" s="8"/>
      <c r="BB224" s="8"/>
      <c r="BC224" s="8"/>
      <c r="BD224" s="8"/>
    </row>
    <row r="225" spans="1:56" ht="35.1" hidden="1" customHeight="1" x14ac:dyDescent="0.45">
      <c r="A225" s="33" t="str">
        <f>+IFERROR(VLOOKUP(#REF!&amp;"-"&amp;ROW()-108,[2]ワークシート!$C$2:$BW$498,9,0),"")</f>
        <v/>
      </c>
      <c r="B225" s="34"/>
      <c r="C225" s="35" t="str">
        <f>+IFERROR(IF(VLOOKUP(#REF!&amp;"-"&amp;ROW()-108,[2]ワークシート!$C$2:$BW$498,10,0) = "","",VLOOKUP(#REF!&amp;"-"&amp;ROW()-108,[2]ワークシート!$C$2:$BW$498,10,0)),"")</f>
        <v/>
      </c>
      <c r="D225" s="34"/>
      <c r="E225" s="33" t="str">
        <f>+IFERROR(VLOOKUP(#REF!&amp;"-"&amp;ROW()-108,[2]ワークシート!$C$2:$BW$498,11,0),"")</f>
        <v/>
      </c>
      <c r="F225" s="34"/>
      <c r="G225" s="10" t="str">
        <f>+IFERROR(VLOOKUP(#REF!&amp;"-"&amp;ROW()-108,[2]ワークシート!$C$2:$BW$498,12,0),"")</f>
        <v/>
      </c>
      <c r="H22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5" s="37"/>
      <c r="J225" s="33" t="str">
        <f>+IFERROR(VLOOKUP(#REF!&amp;"-"&amp;ROW()-108,[2]ワークシート!$C$2:$BW$498,19,0),"")</f>
        <v/>
      </c>
      <c r="K225" s="35"/>
      <c r="L225" s="34"/>
      <c r="M225" s="38" t="str">
        <f>+IFERROR(VLOOKUP(#REF!&amp;"-"&amp;ROW()-108,[2]ワークシート!$C$2:$BW$498,24,0),"")</f>
        <v/>
      </c>
      <c r="N225" s="39"/>
      <c r="O225" s="40" t="str">
        <f>+IFERROR(VLOOKUP(#REF!&amp;"-"&amp;ROW()-108,[2]ワークシート!$C$2:$BW$498,25,0),"")</f>
        <v/>
      </c>
      <c r="P225" s="40"/>
      <c r="Q225" s="41" t="str">
        <f>+IFERROR(VLOOKUP(#REF!&amp;"-"&amp;ROW()-108,[2]ワークシート!$C$2:$BW$498,55,0),"")</f>
        <v/>
      </c>
      <c r="R225" s="41"/>
      <c r="S225" s="41"/>
      <c r="T225" s="40" t="str">
        <f>+IFERROR(VLOOKUP(#REF!&amp;"-"&amp;ROW()-108,[2]ワークシート!$C$2:$BW$498,60,0),"")</f>
        <v/>
      </c>
      <c r="U225" s="40"/>
      <c r="V225" s="40" t="str">
        <f>+IFERROR(VLOOKUP(#REF!&amp;"-"&amp;ROW()-108,[2]ワークシート!$C$2:$BW$498,61,0),"")</f>
        <v/>
      </c>
      <c r="W225" s="40"/>
      <c r="X225" s="40"/>
      <c r="Y225" s="31" t="str">
        <f t="shared" si="4"/>
        <v/>
      </c>
      <c r="Z225" s="31"/>
      <c r="AA225" s="32" t="str">
        <f>+IFERROR(IF(VLOOKUP(#REF!&amp;"-"&amp;ROW()-108,[2]ワークシート!$C$2:$BW$498,13,0)="","",VLOOKUP(#REF!&amp;"-"&amp;ROW()-108,[2]ワークシート!$C$2:$BW$498,13,0)),"")</f>
        <v/>
      </c>
      <c r="AB225" s="32"/>
      <c r="AC225" s="32" t="str">
        <f>+IFERROR(VLOOKUP(#REF!&amp;"-"&amp;ROW()-108,[2]ワークシート!$C$2:$BW$498,30,0),"")</f>
        <v/>
      </c>
      <c r="AD225" s="32"/>
      <c r="AE225" s="31" t="str">
        <f t="shared" si="5"/>
        <v/>
      </c>
      <c r="AF225" s="31"/>
      <c r="AG225" s="10"/>
      <c r="AH225" s="10"/>
      <c r="AI225" s="9" t="str">
        <f>+IFERROR(IF(VLOOKUP(#REF!&amp;"-"&amp;ROW()-108,[2]ワークシート!$C$2:$BW$498,31,0)="","",VLOOKUP(#REF!&amp;"-"&amp;ROW()-108,[2]ワークシート!$C$2:$BW$498,31,0)),"")</f>
        <v/>
      </c>
      <c r="AJ225" s="8"/>
      <c r="AK225" s="8"/>
      <c r="AL225" s="8"/>
      <c r="AM225" s="8"/>
      <c r="AN225" s="8"/>
      <c r="AO225" s="8"/>
      <c r="AP225" s="8"/>
      <c r="AQ225" s="8"/>
      <c r="AR225" s="8"/>
      <c r="AS225" s="8"/>
      <c r="AT225" s="8"/>
      <c r="AU225" s="8"/>
      <c r="AV225" s="8"/>
      <c r="AW225" s="8"/>
      <c r="AX225" s="8"/>
      <c r="AY225" s="8"/>
      <c r="AZ225" s="8"/>
      <c r="BA225" s="8"/>
      <c r="BB225" s="8"/>
      <c r="BC225" s="8"/>
      <c r="BD225" s="8"/>
    </row>
    <row r="226" spans="1:56" ht="35.1" hidden="1" customHeight="1" x14ac:dyDescent="0.45">
      <c r="A226" s="33" t="str">
        <f>+IFERROR(VLOOKUP(#REF!&amp;"-"&amp;ROW()-108,[2]ワークシート!$C$2:$BW$498,9,0),"")</f>
        <v/>
      </c>
      <c r="B226" s="34"/>
      <c r="C226" s="35" t="str">
        <f>+IFERROR(IF(VLOOKUP(#REF!&amp;"-"&amp;ROW()-108,[2]ワークシート!$C$2:$BW$498,10,0) = "","",VLOOKUP(#REF!&amp;"-"&amp;ROW()-108,[2]ワークシート!$C$2:$BW$498,10,0)),"")</f>
        <v/>
      </c>
      <c r="D226" s="34"/>
      <c r="E226" s="33" t="str">
        <f>+IFERROR(VLOOKUP(#REF!&amp;"-"&amp;ROW()-108,[2]ワークシート!$C$2:$BW$498,11,0),"")</f>
        <v/>
      </c>
      <c r="F226" s="34"/>
      <c r="G226" s="10" t="str">
        <f>+IFERROR(VLOOKUP(#REF!&amp;"-"&amp;ROW()-108,[2]ワークシート!$C$2:$BW$498,12,0),"")</f>
        <v/>
      </c>
      <c r="H22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6" s="37"/>
      <c r="J226" s="33" t="str">
        <f>+IFERROR(VLOOKUP(#REF!&amp;"-"&amp;ROW()-108,[2]ワークシート!$C$2:$BW$498,19,0),"")</f>
        <v/>
      </c>
      <c r="K226" s="35"/>
      <c r="L226" s="34"/>
      <c r="M226" s="38" t="str">
        <f>+IFERROR(VLOOKUP(#REF!&amp;"-"&amp;ROW()-108,[2]ワークシート!$C$2:$BW$498,24,0),"")</f>
        <v/>
      </c>
      <c r="N226" s="39"/>
      <c r="O226" s="40" t="str">
        <f>+IFERROR(VLOOKUP(#REF!&amp;"-"&amp;ROW()-108,[2]ワークシート!$C$2:$BW$498,25,0),"")</f>
        <v/>
      </c>
      <c r="P226" s="40"/>
      <c r="Q226" s="41" t="str">
        <f>+IFERROR(VLOOKUP(#REF!&amp;"-"&amp;ROW()-108,[2]ワークシート!$C$2:$BW$498,55,0),"")</f>
        <v/>
      </c>
      <c r="R226" s="41"/>
      <c r="S226" s="41"/>
      <c r="T226" s="40" t="str">
        <f>+IFERROR(VLOOKUP(#REF!&amp;"-"&amp;ROW()-108,[2]ワークシート!$C$2:$BW$498,60,0),"")</f>
        <v/>
      </c>
      <c r="U226" s="40"/>
      <c r="V226" s="40" t="str">
        <f>+IFERROR(VLOOKUP(#REF!&amp;"-"&amp;ROW()-108,[2]ワークシート!$C$2:$BW$498,61,0),"")</f>
        <v/>
      </c>
      <c r="W226" s="40"/>
      <c r="X226" s="40"/>
      <c r="Y226" s="31" t="str">
        <f t="shared" si="4"/>
        <v/>
      </c>
      <c r="Z226" s="31"/>
      <c r="AA226" s="32" t="str">
        <f>+IFERROR(IF(VLOOKUP(#REF!&amp;"-"&amp;ROW()-108,[2]ワークシート!$C$2:$BW$498,13,0)="","",VLOOKUP(#REF!&amp;"-"&amp;ROW()-108,[2]ワークシート!$C$2:$BW$498,13,0)),"")</f>
        <v/>
      </c>
      <c r="AB226" s="32"/>
      <c r="AC226" s="32" t="str">
        <f>+IFERROR(VLOOKUP(#REF!&amp;"-"&amp;ROW()-108,[2]ワークシート!$C$2:$BW$498,30,0),"")</f>
        <v/>
      </c>
      <c r="AD226" s="32"/>
      <c r="AE226" s="31" t="str">
        <f t="shared" si="5"/>
        <v/>
      </c>
      <c r="AF226" s="31"/>
      <c r="AG226" s="10"/>
      <c r="AH226" s="10"/>
      <c r="AI226" s="9" t="str">
        <f>+IFERROR(IF(VLOOKUP(#REF!&amp;"-"&amp;ROW()-108,[2]ワークシート!$C$2:$BW$498,31,0)="","",VLOOKUP(#REF!&amp;"-"&amp;ROW()-108,[2]ワークシート!$C$2:$BW$498,31,0)),"")</f>
        <v/>
      </c>
      <c r="AJ226" s="8"/>
      <c r="AK226" s="8"/>
      <c r="AL226" s="8"/>
      <c r="AM226" s="8"/>
      <c r="AN226" s="8"/>
      <c r="AO226" s="8"/>
      <c r="AP226" s="8"/>
      <c r="AQ226" s="8"/>
      <c r="AR226" s="8"/>
      <c r="AS226" s="8"/>
      <c r="AT226" s="8"/>
      <c r="AU226" s="8"/>
      <c r="AV226" s="8"/>
      <c r="AW226" s="8"/>
      <c r="AX226" s="8"/>
      <c r="AY226" s="8"/>
      <c r="AZ226" s="8"/>
      <c r="BA226" s="8"/>
      <c r="BB226" s="8"/>
      <c r="BC226" s="8"/>
      <c r="BD226" s="8"/>
    </row>
    <row r="227" spans="1:56" ht="35.1" hidden="1" customHeight="1" x14ac:dyDescent="0.45">
      <c r="A227" s="33" t="str">
        <f>+IFERROR(VLOOKUP(#REF!&amp;"-"&amp;ROW()-108,[2]ワークシート!$C$2:$BW$498,9,0),"")</f>
        <v/>
      </c>
      <c r="B227" s="34"/>
      <c r="C227" s="35" t="str">
        <f>+IFERROR(IF(VLOOKUP(#REF!&amp;"-"&amp;ROW()-108,[2]ワークシート!$C$2:$BW$498,10,0) = "","",VLOOKUP(#REF!&amp;"-"&amp;ROW()-108,[2]ワークシート!$C$2:$BW$498,10,0)),"")</f>
        <v/>
      </c>
      <c r="D227" s="34"/>
      <c r="E227" s="33" t="str">
        <f>+IFERROR(VLOOKUP(#REF!&amp;"-"&amp;ROW()-108,[2]ワークシート!$C$2:$BW$498,11,0),"")</f>
        <v/>
      </c>
      <c r="F227" s="34"/>
      <c r="G227" s="10" t="str">
        <f>+IFERROR(VLOOKUP(#REF!&amp;"-"&amp;ROW()-108,[2]ワークシート!$C$2:$BW$498,12,0),"")</f>
        <v/>
      </c>
      <c r="H22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7" s="37"/>
      <c r="J227" s="33" t="str">
        <f>+IFERROR(VLOOKUP(#REF!&amp;"-"&amp;ROW()-108,[2]ワークシート!$C$2:$BW$498,19,0),"")</f>
        <v/>
      </c>
      <c r="K227" s="35"/>
      <c r="L227" s="34"/>
      <c r="M227" s="38" t="str">
        <f>+IFERROR(VLOOKUP(#REF!&amp;"-"&amp;ROW()-108,[2]ワークシート!$C$2:$BW$498,24,0),"")</f>
        <v/>
      </c>
      <c r="N227" s="39"/>
      <c r="O227" s="40" t="str">
        <f>+IFERROR(VLOOKUP(#REF!&amp;"-"&amp;ROW()-108,[2]ワークシート!$C$2:$BW$498,25,0),"")</f>
        <v/>
      </c>
      <c r="P227" s="40"/>
      <c r="Q227" s="41" t="str">
        <f>+IFERROR(VLOOKUP(#REF!&amp;"-"&amp;ROW()-108,[2]ワークシート!$C$2:$BW$498,55,0),"")</f>
        <v/>
      </c>
      <c r="R227" s="41"/>
      <c r="S227" s="41"/>
      <c r="T227" s="40" t="str">
        <f>+IFERROR(VLOOKUP(#REF!&amp;"-"&amp;ROW()-108,[2]ワークシート!$C$2:$BW$498,60,0),"")</f>
        <v/>
      </c>
      <c r="U227" s="40"/>
      <c r="V227" s="40" t="str">
        <f>+IFERROR(VLOOKUP(#REF!&amp;"-"&amp;ROW()-108,[2]ワークシート!$C$2:$BW$498,61,0),"")</f>
        <v/>
      </c>
      <c r="W227" s="40"/>
      <c r="X227" s="40"/>
      <c r="Y227" s="31" t="str">
        <f t="shared" si="4"/>
        <v/>
      </c>
      <c r="Z227" s="31"/>
      <c r="AA227" s="32" t="str">
        <f>+IFERROR(IF(VLOOKUP(#REF!&amp;"-"&amp;ROW()-108,[2]ワークシート!$C$2:$BW$498,13,0)="","",VLOOKUP(#REF!&amp;"-"&amp;ROW()-108,[2]ワークシート!$C$2:$BW$498,13,0)),"")</f>
        <v/>
      </c>
      <c r="AB227" s="32"/>
      <c r="AC227" s="32" t="str">
        <f>+IFERROR(VLOOKUP(#REF!&amp;"-"&amp;ROW()-108,[2]ワークシート!$C$2:$BW$498,30,0),"")</f>
        <v/>
      </c>
      <c r="AD227" s="32"/>
      <c r="AE227" s="31" t="str">
        <f t="shared" si="5"/>
        <v/>
      </c>
      <c r="AF227" s="31"/>
      <c r="AG227" s="10"/>
      <c r="AH227" s="10"/>
      <c r="AI227" s="9" t="str">
        <f>+IFERROR(IF(VLOOKUP(#REF!&amp;"-"&amp;ROW()-108,[2]ワークシート!$C$2:$BW$498,31,0)="","",VLOOKUP(#REF!&amp;"-"&amp;ROW()-108,[2]ワークシート!$C$2:$BW$498,31,0)),"")</f>
        <v/>
      </c>
      <c r="AJ227" s="8"/>
      <c r="AK227" s="8"/>
      <c r="AL227" s="8"/>
      <c r="AM227" s="8"/>
      <c r="AN227" s="8"/>
      <c r="AO227" s="8"/>
      <c r="AP227" s="8"/>
      <c r="AQ227" s="8"/>
      <c r="AR227" s="8"/>
      <c r="AS227" s="8"/>
      <c r="AT227" s="8"/>
      <c r="AU227" s="8"/>
      <c r="AV227" s="8"/>
      <c r="AW227" s="8"/>
      <c r="AX227" s="8"/>
      <c r="AY227" s="8"/>
      <c r="AZ227" s="8"/>
      <c r="BA227" s="8"/>
      <c r="BB227" s="8"/>
      <c r="BC227" s="8"/>
      <c r="BD227" s="8"/>
    </row>
    <row r="228" spans="1:56" ht="35.1" hidden="1" customHeight="1" x14ac:dyDescent="0.45">
      <c r="A228" s="33" t="str">
        <f>+IFERROR(VLOOKUP(#REF!&amp;"-"&amp;ROW()-108,[2]ワークシート!$C$2:$BW$498,9,0),"")</f>
        <v/>
      </c>
      <c r="B228" s="34"/>
      <c r="C228" s="35" t="str">
        <f>+IFERROR(IF(VLOOKUP(#REF!&amp;"-"&amp;ROW()-108,[2]ワークシート!$C$2:$BW$498,10,0) = "","",VLOOKUP(#REF!&amp;"-"&amp;ROW()-108,[2]ワークシート!$C$2:$BW$498,10,0)),"")</f>
        <v/>
      </c>
      <c r="D228" s="34"/>
      <c r="E228" s="33" t="str">
        <f>+IFERROR(VLOOKUP(#REF!&amp;"-"&amp;ROW()-108,[2]ワークシート!$C$2:$BW$498,11,0),"")</f>
        <v/>
      </c>
      <c r="F228" s="34"/>
      <c r="G228" s="10" t="str">
        <f>+IFERROR(VLOOKUP(#REF!&amp;"-"&amp;ROW()-108,[2]ワークシート!$C$2:$BW$498,12,0),"")</f>
        <v/>
      </c>
      <c r="H22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8" s="37"/>
      <c r="J228" s="33" t="str">
        <f>+IFERROR(VLOOKUP(#REF!&amp;"-"&amp;ROW()-108,[2]ワークシート!$C$2:$BW$498,19,0),"")</f>
        <v/>
      </c>
      <c r="K228" s="35"/>
      <c r="L228" s="34"/>
      <c r="M228" s="38" t="str">
        <f>+IFERROR(VLOOKUP(#REF!&amp;"-"&amp;ROW()-108,[2]ワークシート!$C$2:$BW$498,24,0),"")</f>
        <v/>
      </c>
      <c r="N228" s="39"/>
      <c r="O228" s="40" t="str">
        <f>+IFERROR(VLOOKUP(#REF!&amp;"-"&amp;ROW()-108,[2]ワークシート!$C$2:$BW$498,25,0),"")</f>
        <v/>
      </c>
      <c r="P228" s="40"/>
      <c r="Q228" s="41" t="str">
        <f>+IFERROR(VLOOKUP(#REF!&amp;"-"&amp;ROW()-108,[2]ワークシート!$C$2:$BW$498,55,0),"")</f>
        <v/>
      </c>
      <c r="R228" s="41"/>
      <c r="S228" s="41"/>
      <c r="T228" s="40" t="str">
        <f>+IFERROR(VLOOKUP(#REF!&amp;"-"&amp;ROW()-108,[2]ワークシート!$C$2:$BW$498,60,0),"")</f>
        <v/>
      </c>
      <c r="U228" s="40"/>
      <c r="V228" s="40" t="str">
        <f>+IFERROR(VLOOKUP(#REF!&amp;"-"&amp;ROW()-108,[2]ワークシート!$C$2:$BW$498,61,0),"")</f>
        <v/>
      </c>
      <c r="W228" s="40"/>
      <c r="X228" s="40"/>
      <c r="Y228" s="31" t="str">
        <f t="shared" si="4"/>
        <v/>
      </c>
      <c r="Z228" s="31"/>
      <c r="AA228" s="32" t="str">
        <f>+IFERROR(IF(VLOOKUP(#REF!&amp;"-"&amp;ROW()-108,[2]ワークシート!$C$2:$BW$498,13,0)="","",VLOOKUP(#REF!&amp;"-"&amp;ROW()-108,[2]ワークシート!$C$2:$BW$498,13,0)),"")</f>
        <v/>
      </c>
      <c r="AB228" s="32"/>
      <c r="AC228" s="32" t="str">
        <f>+IFERROR(VLOOKUP(#REF!&amp;"-"&amp;ROW()-108,[2]ワークシート!$C$2:$BW$498,30,0),"")</f>
        <v/>
      </c>
      <c r="AD228" s="32"/>
      <c r="AE228" s="31" t="str">
        <f t="shared" si="5"/>
        <v/>
      </c>
      <c r="AF228" s="31"/>
      <c r="AG228" s="10"/>
      <c r="AH228" s="10"/>
      <c r="AI228" s="9" t="str">
        <f>+IFERROR(IF(VLOOKUP(#REF!&amp;"-"&amp;ROW()-108,[2]ワークシート!$C$2:$BW$498,31,0)="","",VLOOKUP(#REF!&amp;"-"&amp;ROW()-108,[2]ワークシート!$C$2:$BW$498,31,0)),"")</f>
        <v/>
      </c>
      <c r="AJ228" s="8"/>
      <c r="AK228" s="8"/>
      <c r="AL228" s="8"/>
      <c r="AM228" s="8"/>
      <c r="AN228" s="8"/>
      <c r="AO228" s="8"/>
      <c r="AP228" s="8"/>
      <c r="AQ228" s="8"/>
      <c r="AR228" s="8"/>
      <c r="AS228" s="8"/>
      <c r="AT228" s="8"/>
      <c r="AU228" s="8"/>
      <c r="AV228" s="8"/>
      <c r="AW228" s="8"/>
      <c r="AX228" s="8"/>
      <c r="AY228" s="8"/>
      <c r="AZ228" s="8"/>
      <c r="BA228" s="8"/>
      <c r="BB228" s="8"/>
      <c r="BC228" s="8"/>
      <c r="BD228" s="8"/>
    </row>
    <row r="229" spans="1:56" ht="35.1" hidden="1" customHeight="1" x14ac:dyDescent="0.45">
      <c r="A229" s="33" t="str">
        <f>+IFERROR(VLOOKUP(#REF!&amp;"-"&amp;ROW()-108,[2]ワークシート!$C$2:$BW$498,9,0),"")</f>
        <v/>
      </c>
      <c r="B229" s="34"/>
      <c r="C229" s="35" t="str">
        <f>+IFERROR(IF(VLOOKUP(#REF!&amp;"-"&amp;ROW()-108,[2]ワークシート!$C$2:$BW$498,10,0) = "","",VLOOKUP(#REF!&amp;"-"&amp;ROW()-108,[2]ワークシート!$C$2:$BW$498,10,0)),"")</f>
        <v/>
      </c>
      <c r="D229" s="34"/>
      <c r="E229" s="33" t="str">
        <f>+IFERROR(VLOOKUP(#REF!&amp;"-"&amp;ROW()-108,[2]ワークシート!$C$2:$BW$498,11,0),"")</f>
        <v/>
      </c>
      <c r="F229" s="34"/>
      <c r="G229" s="10" t="str">
        <f>+IFERROR(VLOOKUP(#REF!&amp;"-"&amp;ROW()-108,[2]ワークシート!$C$2:$BW$498,12,0),"")</f>
        <v/>
      </c>
      <c r="H22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29" s="37"/>
      <c r="J229" s="33" t="str">
        <f>+IFERROR(VLOOKUP(#REF!&amp;"-"&amp;ROW()-108,[2]ワークシート!$C$2:$BW$498,19,0),"")</f>
        <v/>
      </c>
      <c r="K229" s="35"/>
      <c r="L229" s="34"/>
      <c r="M229" s="38" t="str">
        <f>+IFERROR(VLOOKUP(#REF!&amp;"-"&amp;ROW()-108,[2]ワークシート!$C$2:$BW$498,24,0),"")</f>
        <v/>
      </c>
      <c r="N229" s="39"/>
      <c r="O229" s="40" t="str">
        <f>+IFERROR(VLOOKUP(#REF!&amp;"-"&amp;ROW()-108,[2]ワークシート!$C$2:$BW$498,25,0),"")</f>
        <v/>
      </c>
      <c r="P229" s="40"/>
      <c r="Q229" s="41" t="str">
        <f>+IFERROR(VLOOKUP(#REF!&amp;"-"&amp;ROW()-108,[2]ワークシート!$C$2:$BW$498,55,0),"")</f>
        <v/>
      </c>
      <c r="R229" s="41"/>
      <c r="S229" s="41"/>
      <c r="T229" s="40" t="str">
        <f>+IFERROR(VLOOKUP(#REF!&amp;"-"&amp;ROW()-108,[2]ワークシート!$C$2:$BW$498,60,0),"")</f>
        <v/>
      </c>
      <c r="U229" s="40"/>
      <c r="V229" s="40" t="str">
        <f>+IFERROR(VLOOKUP(#REF!&amp;"-"&amp;ROW()-108,[2]ワークシート!$C$2:$BW$498,61,0),"")</f>
        <v/>
      </c>
      <c r="W229" s="40"/>
      <c r="X229" s="40"/>
      <c r="Y229" s="31" t="str">
        <f t="shared" si="4"/>
        <v/>
      </c>
      <c r="Z229" s="31"/>
      <c r="AA229" s="32" t="str">
        <f>+IFERROR(IF(VLOOKUP(#REF!&amp;"-"&amp;ROW()-108,[2]ワークシート!$C$2:$BW$498,13,0)="","",VLOOKUP(#REF!&amp;"-"&amp;ROW()-108,[2]ワークシート!$C$2:$BW$498,13,0)),"")</f>
        <v/>
      </c>
      <c r="AB229" s="32"/>
      <c r="AC229" s="32" t="str">
        <f>+IFERROR(VLOOKUP(#REF!&amp;"-"&amp;ROW()-108,[2]ワークシート!$C$2:$BW$498,30,0),"")</f>
        <v/>
      </c>
      <c r="AD229" s="32"/>
      <c r="AE229" s="31" t="str">
        <f t="shared" si="5"/>
        <v/>
      </c>
      <c r="AF229" s="31"/>
      <c r="AG229" s="10"/>
      <c r="AH229" s="10"/>
      <c r="AI229" s="9" t="str">
        <f>+IFERROR(IF(VLOOKUP(#REF!&amp;"-"&amp;ROW()-108,[2]ワークシート!$C$2:$BW$498,31,0)="","",VLOOKUP(#REF!&amp;"-"&amp;ROW()-108,[2]ワークシート!$C$2:$BW$498,31,0)),"")</f>
        <v/>
      </c>
      <c r="AJ229" s="8"/>
      <c r="AK229" s="8"/>
      <c r="AL229" s="8"/>
      <c r="AM229" s="8"/>
      <c r="AN229" s="8"/>
      <c r="AO229" s="8"/>
      <c r="AP229" s="8"/>
      <c r="AQ229" s="8"/>
      <c r="AR229" s="8"/>
      <c r="AS229" s="8"/>
      <c r="AT229" s="8"/>
      <c r="AU229" s="8"/>
      <c r="AV229" s="8"/>
      <c r="AW229" s="8"/>
      <c r="AX229" s="8"/>
      <c r="AY229" s="8"/>
      <c r="AZ229" s="8"/>
      <c r="BA229" s="8"/>
      <c r="BB229" s="8"/>
      <c r="BC229" s="8"/>
      <c r="BD229" s="8"/>
    </row>
    <row r="230" spans="1:56" ht="35.1" hidden="1" customHeight="1" x14ac:dyDescent="0.45">
      <c r="A230" s="33" t="str">
        <f>+IFERROR(VLOOKUP(#REF!&amp;"-"&amp;ROW()-108,[2]ワークシート!$C$2:$BW$498,9,0),"")</f>
        <v/>
      </c>
      <c r="B230" s="34"/>
      <c r="C230" s="35" t="str">
        <f>+IFERROR(IF(VLOOKUP(#REF!&amp;"-"&amp;ROW()-108,[2]ワークシート!$C$2:$BW$498,10,0) = "","",VLOOKUP(#REF!&amp;"-"&amp;ROW()-108,[2]ワークシート!$C$2:$BW$498,10,0)),"")</f>
        <v/>
      </c>
      <c r="D230" s="34"/>
      <c r="E230" s="33" t="str">
        <f>+IFERROR(VLOOKUP(#REF!&amp;"-"&amp;ROW()-108,[2]ワークシート!$C$2:$BW$498,11,0),"")</f>
        <v/>
      </c>
      <c r="F230" s="34"/>
      <c r="G230" s="10" t="str">
        <f>+IFERROR(VLOOKUP(#REF!&amp;"-"&amp;ROW()-108,[2]ワークシート!$C$2:$BW$498,12,0),"")</f>
        <v/>
      </c>
      <c r="H23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0" s="37"/>
      <c r="J230" s="33" t="str">
        <f>+IFERROR(VLOOKUP(#REF!&amp;"-"&amp;ROW()-108,[2]ワークシート!$C$2:$BW$498,19,0),"")</f>
        <v/>
      </c>
      <c r="K230" s="35"/>
      <c r="L230" s="34"/>
      <c r="M230" s="38" t="str">
        <f>+IFERROR(VLOOKUP(#REF!&amp;"-"&amp;ROW()-108,[2]ワークシート!$C$2:$BW$498,24,0),"")</f>
        <v/>
      </c>
      <c r="N230" s="39"/>
      <c r="O230" s="40" t="str">
        <f>+IFERROR(VLOOKUP(#REF!&amp;"-"&amp;ROW()-108,[2]ワークシート!$C$2:$BW$498,25,0),"")</f>
        <v/>
      </c>
      <c r="P230" s="40"/>
      <c r="Q230" s="41" t="str">
        <f>+IFERROR(VLOOKUP(#REF!&amp;"-"&amp;ROW()-108,[2]ワークシート!$C$2:$BW$498,55,0),"")</f>
        <v/>
      </c>
      <c r="R230" s="41"/>
      <c r="S230" s="41"/>
      <c r="T230" s="40" t="str">
        <f>+IFERROR(VLOOKUP(#REF!&amp;"-"&amp;ROW()-108,[2]ワークシート!$C$2:$BW$498,60,0),"")</f>
        <v/>
      </c>
      <c r="U230" s="40"/>
      <c r="V230" s="40" t="str">
        <f>+IFERROR(VLOOKUP(#REF!&amp;"-"&amp;ROW()-108,[2]ワークシート!$C$2:$BW$498,61,0),"")</f>
        <v/>
      </c>
      <c r="W230" s="40"/>
      <c r="X230" s="40"/>
      <c r="Y230" s="31" t="str">
        <f t="shared" si="4"/>
        <v/>
      </c>
      <c r="Z230" s="31"/>
      <c r="AA230" s="32" t="str">
        <f>+IFERROR(IF(VLOOKUP(#REF!&amp;"-"&amp;ROW()-108,[2]ワークシート!$C$2:$BW$498,13,0)="","",VLOOKUP(#REF!&amp;"-"&amp;ROW()-108,[2]ワークシート!$C$2:$BW$498,13,0)),"")</f>
        <v/>
      </c>
      <c r="AB230" s="32"/>
      <c r="AC230" s="32" t="str">
        <f>+IFERROR(VLOOKUP(#REF!&amp;"-"&amp;ROW()-108,[2]ワークシート!$C$2:$BW$498,30,0),"")</f>
        <v/>
      </c>
      <c r="AD230" s="32"/>
      <c r="AE230" s="31" t="str">
        <f t="shared" si="5"/>
        <v/>
      </c>
      <c r="AF230" s="31"/>
      <c r="AG230" s="10"/>
      <c r="AH230" s="10"/>
      <c r="AI230" s="9" t="str">
        <f>+IFERROR(IF(VLOOKUP(#REF!&amp;"-"&amp;ROW()-108,[2]ワークシート!$C$2:$BW$498,31,0)="","",VLOOKUP(#REF!&amp;"-"&amp;ROW()-108,[2]ワークシート!$C$2:$BW$498,31,0)),"")</f>
        <v/>
      </c>
      <c r="AJ230" s="8"/>
      <c r="AK230" s="8"/>
      <c r="AL230" s="8"/>
      <c r="AM230" s="8"/>
      <c r="AN230" s="8"/>
      <c r="AO230" s="8"/>
      <c r="AP230" s="8"/>
      <c r="AQ230" s="8"/>
      <c r="AR230" s="8"/>
      <c r="AS230" s="8"/>
      <c r="AT230" s="8"/>
      <c r="AU230" s="8"/>
      <c r="AV230" s="8"/>
      <c r="AW230" s="8"/>
      <c r="AX230" s="8"/>
      <c r="AY230" s="8"/>
      <c r="AZ230" s="8"/>
      <c r="BA230" s="8"/>
      <c r="BB230" s="8"/>
      <c r="BC230" s="8"/>
      <c r="BD230" s="8"/>
    </row>
    <row r="231" spans="1:56" ht="35.1" hidden="1" customHeight="1" x14ac:dyDescent="0.45">
      <c r="A231" s="33" t="str">
        <f>+IFERROR(VLOOKUP(#REF!&amp;"-"&amp;ROW()-108,[2]ワークシート!$C$2:$BW$498,9,0),"")</f>
        <v/>
      </c>
      <c r="B231" s="34"/>
      <c r="C231" s="35" t="str">
        <f>+IFERROR(IF(VLOOKUP(#REF!&amp;"-"&amp;ROW()-108,[2]ワークシート!$C$2:$BW$498,10,0) = "","",VLOOKUP(#REF!&amp;"-"&amp;ROW()-108,[2]ワークシート!$C$2:$BW$498,10,0)),"")</f>
        <v/>
      </c>
      <c r="D231" s="34"/>
      <c r="E231" s="33" t="str">
        <f>+IFERROR(VLOOKUP(#REF!&amp;"-"&amp;ROW()-108,[2]ワークシート!$C$2:$BW$498,11,0),"")</f>
        <v/>
      </c>
      <c r="F231" s="34"/>
      <c r="G231" s="10" t="str">
        <f>+IFERROR(VLOOKUP(#REF!&amp;"-"&amp;ROW()-108,[2]ワークシート!$C$2:$BW$498,12,0),"")</f>
        <v/>
      </c>
      <c r="H23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1" s="37"/>
      <c r="J231" s="33" t="str">
        <f>+IFERROR(VLOOKUP(#REF!&amp;"-"&amp;ROW()-108,[2]ワークシート!$C$2:$BW$498,19,0),"")</f>
        <v/>
      </c>
      <c r="K231" s="35"/>
      <c r="L231" s="34"/>
      <c r="M231" s="38" t="str">
        <f>+IFERROR(VLOOKUP(#REF!&amp;"-"&amp;ROW()-108,[2]ワークシート!$C$2:$BW$498,24,0),"")</f>
        <v/>
      </c>
      <c r="N231" s="39"/>
      <c r="O231" s="40" t="str">
        <f>+IFERROR(VLOOKUP(#REF!&amp;"-"&amp;ROW()-108,[2]ワークシート!$C$2:$BW$498,25,0),"")</f>
        <v/>
      </c>
      <c r="P231" s="40"/>
      <c r="Q231" s="41" t="str">
        <f>+IFERROR(VLOOKUP(#REF!&amp;"-"&amp;ROW()-108,[2]ワークシート!$C$2:$BW$498,55,0),"")</f>
        <v/>
      </c>
      <c r="R231" s="41"/>
      <c r="S231" s="41"/>
      <c r="T231" s="40" t="str">
        <f>+IFERROR(VLOOKUP(#REF!&amp;"-"&amp;ROW()-108,[2]ワークシート!$C$2:$BW$498,60,0),"")</f>
        <v/>
      </c>
      <c r="U231" s="40"/>
      <c r="V231" s="40" t="str">
        <f>+IFERROR(VLOOKUP(#REF!&amp;"-"&amp;ROW()-108,[2]ワークシート!$C$2:$BW$498,61,0),"")</f>
        <v/>
      </c>
      <c r="W231" s="40"/>
      <c r="X231" s="40"/>
      <c r="Y231" s="31" t="str">
        <f t="shared" si="4"/>
        <v/>
      </c>
      <c r="Z231" s="31"/>
      <c r="AA231" s="32" t="str">
        <f>+IFERROR(IF(VLOOKUP(#REF!&amp;"-"&amp;ROW()-108,[2]ワークシート!$C$2:$BW$498,13,0)="","",VLOOKUP(#REF!&amp;"-"&amp;ROW()-108,[2]ワークシート!$C$2:$BW$498,13,0)),"")</f>
        <v/>
      </c>
      <c r="AB231" s="32"/>
      <c r="AC231" s="32" t="str">
        <f>+IFERROR(VLOOKUP(#REF!&amp;"-"&amp;ROW()-108,[2]ワークシート!$C$2:$BW$498,30,0),"")</f>
        <v/>
      </c>
      <c r="AD231" s="32"/>
      <c r="AE231" s="31" t="str">
        <f t="shared" si="5"/>
        <v/>
      </c>
      <c r="AF231" s="31"/>
      <c r="AG231" s="10"/>
      <c r="AH231" s="10"/>
      <c r="AI231" s="9" t="str">
        <f>+IFERROR(IF(VLOOKUP(#REF!&amp;"-"&amp;ROW()-108,[2]ワークシート!$C$2:$BW$498,31,0)="","",VLOOKUP(#REF!&amp;"-"&amp;ROW()-108,[2]ワークシート!$C$2:$BW$498,31,0)),"")</f>
        <v/>
      </c>
      <c r="AJ231" s="8"/>
      <c r="AK231" s="8"/>
      <c r="AL231" s="8"/>
      <c r="AM231" s="8"/>
      <c r="AN231" s="8"/>
      <c r="AO231" s="8"/>
      <c r="AP231" s="8"/>
      <c r="AQ231" s="8"/>
      <c r="AR231" s="8"/>
      <c r="AS231" s="8"/>
      <c r="AT231" s="8"/>
      <c r="AU231" s="8"/>
      <c r="AV231" s="8"/>
      <c r="AW231" s="8"/>
      <c r="AX231" s="8"/>
      <c r="AY231" s="8"/>
      <c r="AZ231" s="8"/>
      <c r="BA231" s="8"/>
      <c r="BB231" s="8"/>
      <c r="BC231" s="8"/>
      <c r="BD231" s="8"/>
    </row>
    <row r="232" spans="1:56" ht="35.1" hidden="1" customHeight="1" x14ac:dyDescent="0.45">
      <c r="A232" s="33" t="str">
        <f>+IFERROR(VLOOKUP(#REF!&amp;"-"&amp;ROW()-108,[2]ワークシート!$C$2:$BW$498,9,0),"")</f>
        <v/>
      </c>
      <c r="B232" s="34"/>
      <c r="C232" s="35" t="str">
        <f>+IFERROR(IF(VLOOKUP(#REF!&amp;"-"&amp;ROW()-108,[2]ワークシート!$C$2:$BW$498,10,0) = "","",VLOOKUP(#REF!&amp;"-"&amp;ROW()-108,[2]ワークシート!$C$2:$BW$498,10,0)),"")</f>
        <v/>
      </c>
      <c r="D232" s="34"/>
      <c r="E232" s="33" t="str">
        <f>+IFERROR(VLOOKUP(#REF!&amp;"-"&amp;ROW()-108,[2]ワークシート!$C$2:$BW$498,11,0),"")</f>
        <v/>
      </c>
      <c r="F232" s="34"/>
      <c r="G232" s="10" t="str">
        <f>+IFERROR(VLOOKUP(#REF!&amp;"-"&amp;ROW()-108,[2]ワークシート!$C$2:$BW$498,12,0),"")</f>
        <v/>
      </c>
      <c r="H23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2" s="37"/>
      <c r="J232" s="33" t="str">
        <f>+IFERROR(VLOOKUP(#REF!&amp;"-"&amp;ROW()-108,[2]ワークシート!$C$2:$BW$498,19,0),"")</f>
        <v/>
      </c>
      <c r="K232" s="35"/>
      <c r="L232" s="34"/>
      <c r="M232" s="38" t="str">
        <f>+IFERROR(VLOOKUP(#REF!&amp;"-"&amp;ROW()-108,[2]ワークシート!$C$2:$BW$498,24,0),"")</f>
        <v/>
      </c>
      <c r="N232" s="39"/>
      <c r="O232" s="40" t="str">
        <f>+IFERROR(VLOOKUP(#REF!&amp;"-"&amp;ROW()-108,[2]ワークシート!$C$2:$BW$498,25,0),"")</f>
        <v/>
      </c>
      <c r="P232" s="40"/>
      <c r="Q232" s="41" t="str">
        <f>+IFERROR(VLOOKUP(#REF!&amp;"-"&amp;ROW()-108,[2]ワークシート!$C$2:$BW$498,55,0),"")</f>
        <v/>
      </c>
      <c r="R232" s="41"/>
      <c r="S232" s="41"/>
      <c r="T232" s="40" t="str">
        <f>+IFERROR(VLOOKUP(#REF!&amp;"-"&amp;ROW()-108,[2]ワークシート!$C$2:$BW$498,60,0),"")</f>
        <v/>
      </c>
      <c r="U232" s="40"/>
      <c r="V232" s="40" t="str">
        <f>+IFERROR(VLOOKUP(#REF!&amp;"-"&amp;ROW()-108,[2]ワークシート!$C$2:$BW$498,61,0),"")</f>
        <v/>
      </c>
      <c r="W232" s="40"/>
      <c r="X232" s="40"/>
      <c r="Y232" s="31" t="str">
        <f t="shared" si="4"/>
        <v/>
      </c>
      <c r="Z232" s="31"/>
      <c r="AA232" s="32" t="str">
        <f>+IFERROR(IF(VLOOKUP(#REF!&amp;"-"&amp;ROW()-108,[2]ワークシート!$C$2:$BW$498,13,0)="","",VLOOKUP(#REF!&amp;"-"&amp;ROW()-108,[2]ワークシート!$C$2:$BW$498,13,0)),"")</f>
        <v/>
      </c>
      <c r="AB232" s="32"/>
      <c r="AC232" s="32" t="str">
        <f>+IFERROR(VLOOKUP(#REF!&amp;"-"&amp;ROW()-108,[2]ワークシート!$C$2:$BW$498,30,0),"")</f>
        <v/>
      </c>
      <c r="AD232" s="32"/>
      <c r="AE232" s="31" t="str">
        <f t="shared" si="5"/>
        <v/>
      </c>
      <c r="AF232" s="31"/>
      <c r="AG232" s="10"/>
      <c r="AH232" s="10"/>
      <c r="AI232" s="9" t="str">
        <f>+IFERROR(IF(VLOOKUP(#REF!&amp;"-"&amp;ROW()-108,[2]ワークシート!$C$2:$BW$498,31,0)="","",VLOOKUP(#REF!&amp;"-"&amp;ROW()-108,[2]ワークシート!$C$2:$BW$498,31,0)),"")</f>
        <v/>
      </c>
      <c r="AJ232" s="8"/>
      <c r="AK232" s="8"/>
      <c r="AL232" s="8"/>
      <c r="AM232" s="8"/>
      <c r="AN232" s="8"/>
      <c r="AO232" s="8"/>
      <c r="AP232" s="8"/>
      <c r="AQ232" s="8"/>
      <c r="AR232" s="8"/>
      <c r="AS232" s="8"/>
      <c r="AT232" s="8"/>
      <c r="AU232" s="8"/>
      <c r="AV232" s="8"/>
      <c r="AW232" s="8"/>
      <c r="AX232" s="8"/>
      <c r="AY232" s="8"/>
      <c r="AZ232" s="8"/>
      <c r="BA232" s="8"/>
      <c r="BB232" s="8"/>
      <c r="BC232" s="8"/>
      <c r="BD232" s="8"/>
    </row>
    <row r="233" spans="1:56" ht="35.1" hidden="1" customHeight="1" x14ac:dyDescent="0.45">
      <c r="A233" s="33" t="str">
        <f>+IFERROR(VLOOKUP(#REF!&amp;"-"&amp;ROW()-108,[2]ワークシート!$C$2:$BW$498,9,0),"")</f>
        <v/>
      </c>
      <c r="B233" s="34"/>
      <c r="C233" s="35" t="str">
        <f>+IFERROR(IF(VLOOKUP(#REF!&amp;"-"&amp;ROW()-108,[2]ワークシート!$C$2:$BW$498,10,0) = "","",VLOOKUP(#REF!&amp;"-"&amp;ROW()-108,[2]ワークシート!$C$2:$BW$498,10,0)),"")</f>
        <v/>
      </c>
      <c r="D233" s="34"/>
      <c r="E233" s="33" t="str">
        <f>+IFERROR(VLOOKUP(#REF!&amp;"-"&amp;ROW()-108,[2]ワークシート!$C$2:$BW$498,11,0),"")</f>
        <v/>
      </c>
      <c r="F233" s="34"/>
      <c r="G233" s="10" t="str">
        <f>+IFERROR(VLOOKUP(#REF!&amp;"-"&amp;ROW()-108,[2]ワークシート!$C$2:$BW$498,12,0),"")</f>
        <v/>
      </c>
      <c r="H23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3" s="37"/>
      <c r="J233" s="33" t="str">
        <f>+IFERROR(VLOOKUP(#REF!&amp;"-"&amp;ROW()-108,[2]ワークシート!$C$2:$BW$498,19,0),"")</f>
        <v/>
      </c>
      <c r="K233" s="35"/>
      <c r="L233" s="34"/>
      <c r="M233" s="38" t="str">
        <f>+IFERROR(VLOOKUP(#REF!&amp;"-"&amp;ROW()-108,[2]ワークシート!$C$2:$BW$498,24,0),"")</f>
        <v/>
      </c>
      <c r="N233" s="39"/>
      <c r="O233" s="40" t="str">
        <f>+IFERROR(VLOOKUP(#REF!&amp;"-"&amp;ROW()-108,[2]ワークシート!$C$2:$BW$498,25,0),"")</f>
        <v/>
      </c>
      <c r="P233" s="40"/>
      <c r="Q233" s="41" t="str">
        <f>+IFERROR(VLOOKUP(#REF!&amp;"-"&amp;ROW()-108,[2]ワークシート!$C$2:$BW$498,55,0),"")</f>
        <v/>
      </c>
      <c r="R233" s="41"/>
      <c r="S233" s="41"/>
      <c r="T233" s="40" t="str">
        <f>+IFERROR(VLOOKUP(#REF!&amp;"-"&amp;ROW()-108,[2]ワークシート!$C$2:$BW$498,60,0),"")</f>
        <v/>
      </c>
      <c r="U233" s="40"/>
      <c r="V233" s="40" t="str">
        <f>+IFERROR(VLOOKUP(#REF!&amp;"-"&amp;ROW()-108,[2]ワークシート!$C$2:$BW$498,61,0),"")</f>
        <v/>
      </c>
      <c r="W233" s="40"/>
      <c r="X233" s="40"/>
      <c r="Y233" s="31" t="str">
        <f t="shared" si="4"/>
        <v/>
      </c>
      <c r="Z233" s="31"/>
      <c r="AA233" s="32" t="str">
        <f>+IFERROR(IF(VLOOKUP(#REF!&amp;"-"&amp;ROW()-108,[2]ワークシート!$C$2:$BW$498,13,0)="","",VLOOKUP(#REF!&amp;"-"&amp;ROW()-108,[2]ワークシート!$C$2:$BW$498,13,0)),"")</f>
        <v/>
      </c>
      <c r="AB233" s="32"/>
      <c r="AC233" s="32" t="str">
        <f>+IFERROR(VLOOKUP(#REF!&amp;"-"&amp;ROW()-108,[2]ワークシート!$C$2:$BW$498,30,0),"")</f>
        <v/>
      </c>
      <c r="AD233" s="32"/>
      <c r="AE233" s="31" t="str">
        <f t="shared" si="5"/>
        <v/>
      </c>
      <c r="AF233" s="31"/>
      <c r="AG233" s="10"/>
      <c r="AH233" s="10"/>
      <c r="AI233" s="9" t="str">
        <f>+IFERROR(IF(VLOOKUP(#REF!&amp;"-"&amp;ROW()-108,[2]ワークシート!$C$2:$BW$498,31,0)="","",VLOOKUP(#REF!&amp;"-"&amp;ROW()-108,[2]ワークシート!$C$2:$BW$498,31,0)),"")</f>
        <v/>
      </c>
      <c r="AJ233" s="8"/>
      <c r="AK233" s="8"/>
      <c r="AL233" s="8"/>
      <c r="AM233" s="8"/>
      <c r="AN233" s="8"/>
      <c r="AO233" s="8"/>
      <c r="AP233" s="8"/>
      <c r="AQ233" s="8"/>
      <c r="AR233" s="8"/>
      <c r="AS233" s="8"/>
      <c r="AT233" s="8"/>
      <c r="AU233" s="8"/>
      <c r="AV233" s="8"/>
      <c r="AW233" s="8"/>
      <c r="AX233" s="8"/>
      <c r="AY233" s="8"/>
      <c r="AZ233" s="8"/>
      <c r="BA233" s="8"/>
      <c r="BB233" s="8"/>
      <c r="BC233" s="8"/>
      <c r="BD233" s="8"/>
    </row>
    <row r="234" spans="1:56" ht="35.1" hidden="1" customHeight="1" x14ac:dyDescent="0.45">
      <c r="A234" s="33" t="str">
        <f>+IFERROR(VLOOKUP(#REF!&amp;"-"&amp;ROW()-108,[2]ワークシート!$C$2:$BW$498,9,0),"")</f>
        <v/>
      </c>
      <c r="B234" s="34"/>
      <c r="C234" s="35" t="str">
        <f>+IFERROR(IF(VLOOKUP(#REF!&amp;"-"&amp;ROW()-108,[2]ワークシート!$C$2:$BW$498,10,0) = "","",VLOOKUP(#REF!&amp;"-"&amp;ROW()-108,[2]ワークシート!$C$2:$BW$498,10,0)),"")</f>
        <v/>
      </c>
      <c r="D234" s="34"/>
      <c r="E234" s="33" t="str">
        <f>+IFERROR(VLOOKUP(#REF!&amp;"-"&amp;ROW()-108,[2]ワークシート!$C$2:$BW$498,11,0),"")</f>
        <v/>
      </c>
      <c r="F234" s="34"/>
      <c r="G234" s="10" t="str">
        <f>+IFERROR(VLOOKUP(#REF!&amp;"-"&amp;ROW()-108,[2]ワークシート!$C$2:$BW$498,12,0),"")</f>
        <v/>
      </c>
      <c r="H23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4" s="37"/>
      <c r="J234" s="33" t="str">
        <f>+IFERROR(VLOOKUP(#REF!&amp;"-"&amp;ROW()-108,[2]ワークシート!$C$2:$BW$498,19,0),"")</f>
        <v/>
      </c>
      <c r="K234" s="35"/>
      <c r="L234" s="34"/>
      <c r="M234" s="38" t="str">
        <f>+IFERROR(VLOOKUP(#REF!&amp;"-"&amp;ROW()-108,[2]ワークシート!$C$2:$BW$498,24,0),"")</f>
        <v/>
      </c>
      <c r="N234" s="39"/>
      <c r="O234" s="40" t="str">
        <f>+IFERROR(VLOOKUP(#REF!&amp;"-"&amp;ROW()-108,[2]ワークシート!$C$2:$BW$498,25,0),"")</f>
        <v/>
      </c>
      <c r="P234" s="40"/>
      <c r="Q234" s="41" t="str">
        <f>+IFERROR(VLOOKUP(#REF!&amp;"-"&amp;ROW()-108,[2]ワークシート!$C$2:$BW$498,55,0),"")</f>
        <v/>
      </c>
      <c r="R234" s="41"/>
      <c r="S234" s="41"/>
      <c r="T234" s="40" t="str">
        <f>+IFERROR(VLOOKUP(#REF!&amp;"-"&amp;ROW()-108,[2]ワークシート!$C$2:$BW$498,60,0),"")</f>
        <v/>
      </c>
      <c r="U234" s="40"/>
      <c r="V234" s="40" t="str">
        <f>+IFERROR(VLOOKUP(#REF!&amp;"-"&amp;ROW()-108,[2]ワークシート!$C$2:$BW$498,61,0),"")</f>
        <v/>
      </c>
      <c r="W234" s="40"/>
      <c r="X234" s="40"/>
      <c r="Y234" s="31" t="str">
        <f t="shared" si="4"/>
        <v/>
      </c>
      <c r="Z234" s="31"/>
      <c r="AA234" s="32" t="str">
        <f>+IFERROR(IF(VLOOKUP(#REF!&amp;"-"&amp;ROW()-108,[2]ワークシート!$C$2:$BW$498,13,0)="","",VLOOKUP(#REF!&amp;"-"&amp;ROW()-108,[2]ワークシート!$C$2:$BW$498,13,0)),"")</f>
        <v/>
      </c>
      <c r="AB234" s="32"/>
      <c r="AC234" s="32" t="str">
        <f>+IFERROR(VLOOKUP(#REF!&amp;"-"&amp;ROW()-108,[2]ワークシート!$C$2:$BW$498,30,0),"")</f>
        <v/>
      </c>
      <c r="AD234" s="32"/>
      <c r="AE234" s="31" t="str">
        <f t="shared" si="5"/>
        <v/>
      </c>
      <c r="AF234" s="31"/>
      <c r="AG234" s="10"/>
      <c r="AH234" s="10"/>
      <c r="AI234" s="9" t="str">
        <f>+IFERROR(IF(VLOOKUP(#REF!&amp;"-"&amp;ROW()-108,[2]ワークシート!$C$2:$BW$498,31,0)="","",VLOOKUP(#REF!&amp;"-"&amp;ROW()-108,[2]ワークシート!$C$2:$BW$498,31,0)),"")</f>
        <v/>
      </c>
      <c r="AJ234" s="8"/>
      <c r="AK234" s="8"/>
      <c r="AL234" s="8"/>
      <c r="AM234" s="8"/>
      <c r="AN234" s="8"/>
      <c r="AO234" s="8"/>
      <c r="AP234" s="8"/>
      <c r="AQ234" s="8"/>
      <c r="AR234" s="8"/>
      <c r="AS234" s="8"/>
      <c r="AT234" s="8"/>
      <c r="AU234" s="8"/>
      <c r="AV234" s="8"/>
      <c r="AW234" s="8"/>
      <c r="AX234" s="8"/>
      <c r="AY234" s="8"/>
      <c r="AZ234" s="8"/>
      <c r="BA234" s="8"/>
      <c r="BB234" s="8"/>
      <c r="BC234" s="8"/>
      <c r="BD234" s="8"/>
    </row>
    <row r="235" spans="1:56" ht="35.1" hidden="1" customHeight="1" x14ac:dyDescent="0.45">
      <c r="A235" s="33" t="str">
        <f>+IFERROR(VLOOKUP(#REF!&amp;"-"&amp;ROW()-108,[2]ワークシート!$C$2:$BW$498,9,0),"")</f>
        <v/>
      </c>
      <c r="B235" s="34"/>
      <c r="C235" s="35" t="str">
        <f>+IFERROR(IF(VLOOKUP(#REF!&amp;"-"&amp;ROW()-108,[2]ワークシート!$C$2:$BW$498,10,0) = "","",VLOOKUP(#REF!&amp;"-"&amp;ROW()-108,[2]ワークシート!$C$2:$BW$498,10,0)),"")</f>
        <v/>
      </c>
      <c r="D235" s="34"/>
      <c r="E235" s="33" t="str">
        <f>+IFERROR(VLOOKUP(#REF!&amp;"-"&amp;ROW()-108,[2]ワークシート!$C$2:$BW$498,11,0),"")</f>
        <v/>
      </c>
      <c r="F235" s="34"/>
      <c r="G235" s="10" t="str">
        <f>+IFERROR(VLOOKUP(#REF!&amp;"-"&amp;ROW()-108,[2]ワークシート!$C$2:$BW$498,12,0),"")</f>
        <v/>
      </c>
      <c r="H23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5" s="37"/>
      <c r="J235" s="33" t="str">
        <f>+IFERROR(VLOOKUP(#REF!&amp;"-"&amp;ROW()-108,[2]ワークシート!$C$2:$BW$498,19,0),"")</f>
        <v/>
      </c>
      <c r="K235" s="35"/>
      <c r="L235" s="34"/>
      <c r="M235" s="38" t="str">
        <f>+IFERROR(VLOOKUP(#REF!&amp;"-"&amp;ROW()-108,[2]ワークシート!$C$2:$BW$498,24,0),"")</f>
        <v/>
      </c>
      <c r="N235" s="39"/>
      <c r="O235" s="40" t="str">
        <f>+IFERROR(VLOOKUP(#REF!&amp;"-"&amp;ROW()-108,[2]ワークシート!$C$2:$BW$498,25,0),"")</f>
        <v/>
      </c>
      <c r="P235" s="40"/>
      <c r="Q235" s="41" t="str">
        <f>+IFERROR(VLOOKUP(#REF!&amp;"-"&amp;ROW()-108,[2]ワークシート!$C$2:$BW$498,55,0),"")</f>
        <v/>
      </c>
      <c r="R235" s="41"/>
      <c r="S235" s="41"/>
      <c r="T235" s="40" t="str">
        <f>+IFERROR(VLOOKUP(#REF!&amp;"-"&amp;ROW()-108,[2]ワークシート!$C$2:$BW$498,60,0),"")</f>
        <v/>
      </c>
      <c r="U235" s="40"/>
      <c r="V235" s="40" t="str">
        <f>+IFERROR(VLOOKUP(#REF!&amp;"-"&amp;ROW()-108,[2]ワークシート!$C$2:$BW$498,61,0),"")</f>
        <v/>
      </c>
      <c r="W235" s="40"/>
      <c r="X235" s="40"/>
      <c r="Y235" s="31" t="str">
        <f t="shared" si="4"/>
        <v/>
      </c>
      <c r="Z235" s="31"/>
      <c r="AA235" s="32" t="str">
        <f>+IFERROR(IF(VLOOKUP(#REF!&amp;"-"&amp;ROW()-108,[2]ワークシート!$C$2:$BW$498,13,0)="","",VLOOKUP(#REF!&amp;"-"&amp;ROW()-108,[2]ワークシート!$C$2:$BW$498,13,0)),"")</f>
        <v/>
      </c>
      <c r="AB235" s="32"/>
      <c r="AC235" s="32" t="str">
        <f>+IFERROR(VLOOKUP(#REF!&amp;"-"&amp;ROW()-108,[2]ワークシート!$C$2:$BW$498,30,0),"")</f>
        <v/>
      </c>
      <c r="AD235" s="32"/>
      <c r="AE235" s="31" t="str">
        <f t="shared" si="5"/>
        <v/>
      </c>
      <c r="AF235" s="31"/>
      <c r="AG235" s="10"/>
      <c r="AH235" s="10"/>
      <c r="AI235" s="9" t="str">
        <f>+IFERROR(IF(VLOOKUP(#REF!&amp;"-"&amp;ROW()-108,[2]ワークシート!$C$2:$BW$498,31,0)="","",VLOOKUP(#REF!&amp;"-"&amp;ROW()-108,[2]ワークシート!$C$2:$BW$498,31,0)),"")</f>
        <v/>
      </c>
      <c r="AJ235" s="8"/>
      <c r="AK235" s="8"/>
      <c r="AL235" s="8"/>
      <c r="AM235" s="8"/>
      <c r="AN235" s="8"/>
      <c r="AO235" s="8"/>
      <c r="AP235" s="8"/>
      <c r="AQ235" s="8"/>
      <c r="AR235" s="8"/>
      <c r="AS235" s="8"/>
      <c r="AT235" s="8"/>
      <c r="AU235" s="8"/>
      <c r="AV235" s="8"/>
      <c r="AW235" s="8"/>
      <c r="AX235" s="8"/>
      <c r="AY235" s="8"/>
      <c r="AZ235" s="8"/>
      <c r="BA235" s="8"/>
      <c r="BB235" s="8"/>
      <c r="BC235" s="8"/>
      <c r="BD235" s="8"/>
    </row>
    <row r="236" spans="1:56" ht="35.1" hidden="1" customHeight="1" x14ac:dyDescent="0.45">
      <c r="A236" s="33" t="str">
        <f>+IFERROR(VLOOKUP(#REF!&amp;"-"&amp;ROW()-108,[2]ワークシート!$C$2:$BW$498,9,0),"")</f>
        <v/>
      </c>
      <c r="B236" s="34"/>
      <c r="C236" s="35" t="str">
        <f>+IFERROR(IF(VLOOKUP(#REF!&amp;"-"&amp;ROW()-108,[2]ワークシート!$C$2:$BW$498,10,0) = "","",VLOOKUP(#REF!&amp;"-"&amp;ROW()-108,[2]ワークシート!$C$2:$BW$498,10,0)),"")</f>
        <v/>
      </c>
      <c r="D236" s="34"/>
      <c r="E236" s="33" t="str">
        <f>+IFERROR(VLOOKUP(#REF!&amp;"-"&amp;ROW()-108,[2]ワークシート!$C$2:$BW$498,11,0),"")</f>
        <v/>
      </c>
      <c r="F236" s="34"/>
      <c r="G236" s="10" t="str">
        <f>+IFERROR(VLOOKUP(#REF!&amp;"-"&amp;ROW()-108,[2]ワークシート!$C$2:$BW$498,12,0),"")</f>
        <v/>
      </c>
      <c r="H23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6" s="37"/>
      <c r="J236" s="33" t="str">
        <f>+IFERROR(VLOOKUP(#REF!&amp;"-"&amp;ROW()-108,[2]ワークシート!$C$2:$BW$498,19,0),"")</f>
        <v/>
      </c>
      <c r="K236" s="35"/>
      <c r="L236" s="34"/>
      <c r="M236" s="38" t="str">
        <f>+IFERROR(VLOOKUP(#REF!&amp;"-"&amp;ROW()-108,[2]ワークシート!$C$2:$BW$498,24,0),"")</f>
        <v/>
      </c>
      <c r="N236" s="39"/>
      <c r="O236" s="40" t="str">
        <f>+IFERROR(VLOOKUP(#REF!&amp;"-"&amp;ROW()-108,[2]ワークシート!$C$2:$BW$498,25,0),"")</f>
        <v/>
      </c>
      <c r="P236" s="40"/>
      <c r="Q236" s="41" t="str">
        <f>+IFERROR(VLOOKUP(#REF!&amp;"-"&amp;ROW()-108,[2]ワークシート!$C$2:$BW$498,55,0),"")</f>
        <v/>
      </c>
      <c r="R236" s="41"/>
      <c r="S236" s="41"/>
      <c r="T236" s="40" t="str">
        <f>+IFERROR(VLOOKUP(#REF!&amp;"-"&amp;ROW()-108,[2]ワークシート!$C$2:$BW$498,60,0),"")</f>
        <v/>
      </c>
      <c r="U236" s="40"/>
      <c r="V236" s="40" t="str">
        <f>+IFERROR(VLOOKUP(#REF!&amp;"-"&amp;ROW()-108,[2]ワークシート!$C$2:$BW$498,61,0),"")</f>
        <v/>
      </c>
      <c r="W236" s="40"/>
      <c r="X236" s="40"/>
      <c r="Y236" s="31" t="str">
        <f t="shared" si="4"/>
        <v/>
      </c>
      <c r="Z236" s="31"/>
      <c r="AA236" s="32" t="str">
        <f>+IFERROR(IF(VLOOKUP(#REF!&amp;"-"&amp;ROW()-108,[2]ワークシート!$C$2:$BW$498,13,0)="","",VLOOKUP(#REF!&amp;"-"&amp;ROW()-108,[2]ワークシート!$C$2:$BW$498,13,0)),"")</f>
        <v/>
      </c>
      <c r="AB236" s="32"/>
      <c r="AC236" s="32" t="str">
        <f>+IFERROR(VLOOKUP(#REF!&amp;"-"&amp;ROW()-108,[2]ワークシート!$C$2:$BW$498,30,0),"")</f>
        <v/>
      </c>
      <c r="AD236" s="32"/>
      <c r="AE236" s="31" t="str">
        <f t="shared" si="5"/>
        <v/>
      </c>
      <c r="AF236" s="31"/>
      <c r="AG236" s="10"/>
      <c r="AH236" s="10"/>
      <c r="AI236" s="9" t="str">
        <f>+IFERROR(IF(VLOOKUP(#REF!&amp;"-"&amp;ROW()-108,[2]ワークシート!$C$2:$BW$498,31,0)="","",VLOOKUP(#REF!&amp;"-"&amp;ROW()-108,[2]ワークシート!$C$2:$BW$498,31,0)),"")</f>
        <v/>
      </c>
      <c r="AJ236" s="8"/>
      <c r="AK236" s="8"/>
      <c r="AL236" s="8"/>
      <c r="AM236" s="8"/>
      <c r="AN236" s="8"/>
      <c r="AO236" s="8"/>
      <c r="AP236" s="8"/>
      <c r="AQ236" s="8"/>
      <c r="AR236" s="8"/>
      <c r="AS236" s="8"/>
      <c r="AT236" s="8"/>
      <c r="AU236" s="8"/>
      <c r="AV236" s="8"/>
      <c r="AW236" s="8"/>
      <c r="AX236" s="8"/>
      <c r="AY236" s="8"/>
      <c r="AZ236" s="8"/>
      <c r="BA236" s="8"/>
      <c r="BB236" s="8"/>
      <c r="BC236" s="8"/>
      <c r="BD236" s="8"/>
    </row>
    <row r="237" spans="1:56" ht="35.1" hidden="1" customHeight="1" x14ac:dyDescent="0.45">
      <c r="A237" s="33" t="str">
        <f>+IFERROR(VLOOKUP(#REF!&amp;"-"&amp;ROW()-108,[2]ワークシート!$C$2:$BW$498,9,0),"")</f>
        <v/>
      </c>
      <c r="B237" s="34"/>
      <c r="C237" s="35" t="str">
        <f>+IFERROR(IF(VLOOKUP(#REF!&amp;"-"&amp;ROW()-108,[2]ワークシート!$C$2:$BW$498,10,0) = "","",VLOOKUP(#REF!&amp;"-"&amp;ROW()-108,[2]ワークシート!$C$2:$BW$498,10,0)),"")</f>
        <v/>
      </c>
      <c r="D237" s="34"/>
      <c r="E237" s="33" t="str">
        <f>+IFERROR(VLOOKUP(#REF!&amp;"-"&amp;ROW()-108,[2]ワークシート!$C$2:$BW$498,11,0),"")</f>
        <v/>
      </c>
      <c r="F237" s="34"/>
      <c r="G237" s="10" t="str">
        <f>+IFERROR(VLOOKUP(#REF!&amp;"-"&amp;ROW()-108,[2]ワークシート!$C$2:$BW$498,12,0),"")</f>
        <v/>
      </c>
      <c r="H23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7" s="37"/>
      <c r="J237" s="33" t="str">
        <f>+IFERROR(VLOOKUP(#REF!&amp;"-"&amp;ROW()-108,[2]ワークシート!$C$2:$BW$498,19,0),"")</f>
        <v/>
      </c>
      <c r="K237" s="35"/>
      <c r="L237" s="34"/>
      <c r="M237" s="38" t="str">
        <f>+IFERROR(VLOOKUP(#REF!&amp;"-"&amp;ROW()-108,[2]ワークシート!$C$2:$BW$498,24,0),"")</f>
        <v/>
      </c>
      <c r="N237" s="39"/>
      <c r="O237" s="40" t="str">
        <f>+IFERROR(VLOOKUP(#REF!&amp;"-"&amp;ROW()-108,[2]ワークシート!$C$2:$BW$498,25,0),"")</f>
        <v/>
      </c>
      <c r="P237" s="40"/>
      <c r="Q237" s="41" t="str">
        <f>+IFERROR(VLOOKUP(#REF!&amp;"-"&amp;ROW()-108,[2]ワークシート!$C$2:$BW$498,55,0),"")</f>
        <v/>
      </c>
      <c r="R237" s="41"/>
      <c r="S237" s="41"/>
      <c r="T237" s="40" t="str">
        <f>+IFERROR(VLOOKUP(#REF!&amp;"-"&amp;ROW()-108,[2]ワークシート!$C$2:$BW$498,60,0),"")</f>
        <v/>
      </c>
      <c r="U237" s="40"/>
      <c r="V237" s="40" t="str">
        <f>+IFERROR(VLOOKUP(#REF!&amp;"-"&amp;ROW()-108,[2]ワークシート!$C$2:$BW$498,61,0),"")</f>
        <v/>
      </c>
      <c r="W237" s="40"/>
      <c r="X237" s="40"/>
      <c r="Y237" s="31" t="str">
        <f t="shared" si="4"/>
        <v/>
      </c>
      <c r="Z237" s="31"/>
      <c r="AA237" s="32" t="str">
        <f>+IFERROR(IF(VLOOKUP(#REF!&amp;"-"&amp;ROW()-108,[2]ワークシート!$C$2:$BW$498,13,0)="","",VLOOKUP(#REF!&amp;"-"&amp;ROW()-108,[2]ワークシート!$C$2:$BW$498,13,0)),"")</f>
        <v/>
      </c>
      <c r="AB237" s="32"/>
      <c r="AC237" s="32" t="str">
        <f>+IFERROR(VLOOKUP(#REF!&amp;"-"&amp;ROW()-108,[2]ワークシート!$C$2:$BW$498,30,0),"")</f>
        <v/>
      </c>
      <c r="AD237" s="32"/>
      <c r="AE237" s="31" t="str">
        <f t="shared" si="5"/>
        <v/>
      </c>
      <c r="AF237" s="31"/>
      <c r="AG237" s="10"/>
      <c r="AH237" s="10"/>
      <c r="AI237" s="9" t="str">
        <f>+IFERROR(IF(VLOOKUP(#REF!&amp;"-"&amp;ROW()-108,[2]ワークシート!$C$2:$BW$498,31,0)="","",VLOOKUP(#REF!&amp;"-"&amp;ROW()-108,[2]ワークシート!$C$2:$BW$498,31,0)),"")</f>
        <v/>
      </c>
      <c r="AJ237" s="8"/>
      <c r="AK237" s="8"/>
      <c r="AL237" s="8"/>
      <c r="AM237" s="8"/>
      <c r="AN237" s="8"/>
      <c r="AO237" s="8"/>
      <c r="AP237" s="8"/>
      <c r="AQ237" s="8"/>
      <c r="AR237" s="8"/>
      <c r="AS237" s="8"/>
      <c r="AT237" s="8"/>
      <c r="AU237" s="8"/>
      <c r="AV237" s="8"/>
      <c r="AW237" s="8"/>
      <c r="AX237" s="8"/>
      <c r="AY237" s="8"/>
      <c r="AZ237" s="8"/>
      <c r="BA237" s="8"/>
      <c r="BB237" s="8"/>
      <c r="BC237" s="8"/>
      <c r="BD237" s="8"/>
    </row>
    <row r="238" spans="1:56" ht="35.1" hidden="1" customHeight="1" x14ac:dyDescent="0.45">
      <c r="A238" s="33" t="str">
        <f>+IFERROR(VLOOKUP(#REF!&amp;"-"&amp;ROW()-108,[2]ワークシート!$C$2:$BW$498,9,0),"")</f>
        <v/>
      </c>
      <c r="B238" s="34"/>
      <c r="C238" s="35" t="str">
        <f>+IFERROR(IF(VLOOKUP(#REF!&amp;"-"&amp;ROW()-108,[2]ワークシート!$C$2:$BW$498,10,0) = "","",VLOOKUP(#REF!&amp;"-"&amp;ROW()-108,[2]ワークシート!$C$2:$BW$498,10,0)),"")</f>
        <v/>
      </c>
      <c r="D238" s="34"/>
      <c r="E238" s="33" t="str">
        <f>+IFERROR(VLOOKUP(#REF!&amp;"-"&amp;ROW()-108,[2]ワークシート!$C$2:$BW$498,11,0),"")</f>
        <v/>
      </c>
      <c r="F238" s="34"/>
      <c r="G238" s="10" t="str">
        <f>+IFERROR(VLOOKUP(#REF!&amp;"-"&amp;ROW()-108,[2]ワークシート!$C$2:$BW$498,12,0),"")</f>
        <v/>
      </c>
      <c r="H23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8" s="37"/>
      <c r="J238" s="33" t="str">
        <f>+IFERROR(VLOOKUP(#REF!&amp;"-"&amp;ROW()-108,[2]ワークシート!$C$2:$BW$498,19,0),"")</f>
        <v/>
      </c>
      <c r="K238" s="35"/>
      <c r="L238" s="34"/>
      <c r="M238" s="38" t="str">
        <f>+IFERROR(VLOOKUP(#REF!&amp;"-"&amp;ROW()-108,[2]ワークシート!$C$2:$BW$498,24,0),"")</f>
        <v/>
      </c>
      <c r="N238" s="39"/>
      <c r="O238" s="40" t="str">
        <f>+IFERROR(VLOOKUP(#REF!&amp;"-"&amp;ROW()-108,[2]ワークシート!$C$2:$BW$498,25,0),"")</f>
        <v/>
      </c>
      <c r="P238" s="40"/>
      <c r="Q238" s="41" t="str">
        <f>+IFERROR(VLOOKUP(#REF!&amp;"-"&amp;ROW()-108,[2]ワークシート!$C$2:$BW$498,55,0),"")</f>
        <v/>
      </c>
      <c r="R238" s="41"/>
      <c r="S238" s="41"/>
      <c r="T238" s="40" t="str">
        <f>+IFERROR(VLOOKUP(#REF!&amp;"-"&amp;ROW()-108,[2]ワークシート!$C$2:$BW$498,60,0),"")</f>
        <v/>
      </c>
      <c r="U238" s="40"/>
      <c r="V238" s="40" t="str">
        <f>+IFERROR(VLOOKUP(#REF!&amp;"-"&amp;ROW()-108,[2]ワークシート!$C$2:$BW$498,61,0),"")</f>
        <v/>
      </c>
      <c r="W238" s="40"/>
      <c r="X238" s="40"/>
      <c r="Y238" s="31" t="str">
        <f t="shared" si="4"/>
        <v/>
      </c>
      <c r="Z238" s="31"/>
      <c r="AA238" s="32" t="str">
        <f>+IFERROR(IF(VLOOKUP(#REF!&amp;"-"&amp;ROW()-108,[2]ワークシート!$C$2:$BW$498,13,0)="","",VLOOKUP(#REF!&amp;"-"&amp;ROW()-108,[2]ワークシート!$C$2:$BW$498,13,0)),"")</f>
        <v/>
      </c>
      <c r="AB238" s="32"/>
      <c r="AC238" s="32" t="str">
        <f>+IFERROR(VLOOKUP(#REF!&amp;"-"&amp;ROW()-108,[2]ワークシート!$C$2:$BW$498,30,0),"")</f>
        <v/>
      </c>
      <c r="AD238" s="32"/>
      <c r="AE238" s="31" t="str">
        <f t="shared" si="5"/>
        <v/>
      </c>
      <c r="AF238" s="31"/>
      <c r="AG238" s="10"/>
      <c r="AH238" s="10"/>
      <c r="AI238" s="9" t="str">
        <f>+IFERROR(IF(VLOOKUP(#REF!&amp;"-"&amp;ROW()-108,[2]ワークシート!$C$2:$BW$498,31,0)="","",VLOOKUP(#REF!&amp;"-"&amp;ROW()-108,[2]ワークシート!$C$2:$BW$498,31,0)),"")</f>
        <v/>
      </c>
      <c r="AJ238" s="8"/>
      <c r="AK238" s="8"/>
      <c r="AL238" s="8"/>
      <c r="AM238" s="8"/>
      <c r="AN238" s="8"/>
      <c r="AO238" s="8"/>
      <c r="AP238" s="8"/>
      <c r="AQ238" s="8"/>
      <c r="AR238" s="8"/>
      <c r="AS238" s="8"/>
      <c r="AT238" s="8"/>
      <c r="AU238" s="8"/>
      <c r="AV238" s="8"/>
      <c r="AW238" s="8"/>
      <c r="AX238" s="8"/>
      <c r="AY238" s="8"/>
      <c r="AZ238" s="8"/>
      <c r="BA238" s="8"/>
      <c r="BB238" s="8"/>
      <c r="BC238" s="8"/>
      <c r="BD238" s="8"/>
    </row>
    <row r="239" spans="1:56" ht="35.1" hidden="1" customHeight="1" x14ac:dyDescent="0.45">
      <c r="A239" s="33" t="str">
        <f>+IFERROR(VLOOKUP(#REF!&amp;"-"&amp;ROW()-108,[2]ワークシート!$C$2:$BW$498,9,0),"")</f>
        <v/>
      </c>
      <c r="B239" s="34"/>
      <c r="C239" s="35" t="str">
        <f>+IFERROR(IF(VLOOKUP(#REF!&amp;"-"&amp;ROW()-108,[2]ワークシート!$C$2:$BW$498,10,0) = "","",VLOOKUP(#REF!&amp;"-"&amp;ROW()-108,[2]ワークシート!$C$2:$BW$498,10,0)),"")</f>
        <v/>
      </c>
      <c r="D239" s="34"/>
      <c r="E239" s="33" t="str">
        <f>+IFERROR(VLOOKUP(#REF!&amp;"-"&amp;ROW()-108,[2]ワークシート!$C$2:$BW$498,11,0),"")</f>
        <v/>
      </c>
      <c r="F239" s="34"/>
      <c r="G239" s="10" t="str">
        <f>+IFERROR(VLOOKUP(#REF!&amp;"-"&amp;ROW()-108,[2]ワークシート!$C$2:$BW$498,12,0),"")</f>
        <v/>
      </c>
      <c r="H23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39" s="37"/>
      <c r="J239" s="33" t="str">
        <f>+IFERROR(VLOOKUP(#REF!&amp;"-"&amp;ROW()-108,[2]ワークシート!$C$2:$BW$498,19,0),"")</f>
        <v/>
      </c>
      <c r="K239" s="35"/>
      <c r="L239" s="34"/>
      <c r="M239" s="38" t="str">
        <f>+IFERROR(VLOOKUP(#REF!&amp;"-"&amp;ROW()-108,[2]ワークシート!$C$2:$BW$498,24,0),"")</f>
        <v/>
      </c>
      <c r="N239" s="39"/>
      <c r="O239" s="40" t="str">
        <f>+IFERROR(VLOOKUP(#REF!&amp;"-"&amp;ROW()-108,[2]ワークシート!$C$2:$BW$498,25,0),"")</f>
        <v/>
      </c>
      <c r="P239" s="40"/>
      <c r="Q239" s="41" t="str">
        <f>+IFERROR(VLOOKUP(#REF!&amp;"-"&amp;ROW()-108,[2]ワークシート!$C$2:$BW$498,55,0),"")</f>
        <v/>
      </c>
      <c r="R239" s="41"/>
      <c r="S239" s="41"/>
      <c r="T239" s="40" t="str">
        <f>+IFERROR(VLOOKUP(#REF!&amp;"-"&amp;ROW()-108,[2]ワークシート!$C$2:$BW$498,60,0),"")</f>
        <v/>
      </c>
      <c r="U239" s="40"/>
      <c r="V239" s="40" t="str">
        <f>+IFERROR(VLOOKUP(#REF!&amp;"-"&amp;ROW()-108,[2]ワークシート!$C$2:$BW$498,61,0),"")</f>
        <v/>
      </c>
      <c r="W239" s="40"/>
      <c r="X239" s="40"/>
      <c r="Y239" s="31" t="str">
        <f t="shared" si="4"/>
        <v/>
      </c>
      <c r="Z239" s="31"/>
      <c r="AA239" s="32" t="str">
        <f>+IFERROR(IF(VLOOKUP(#REF!&amp;"-"&amp;ROW()-108,[2]ワークシート!$C$2:$BW$498,13,0)="","",VLOOKUP(#REF!&amp;"-"&amp;ROW()-108,[2]ワークシート!$C$2:$BW$498,13,0)),"")</f>
        <v/>
      </c>
      <c r="AB239" s="32"/>
      <c r="AC239" s="32" t="str">
        <f>+IFERROR(VLOOKUP(#REF!&amp;"-"&amp;ROW()-108,[2]ワークシート!$C$2:$BW$498,30,0),"")</f>
        <v/>
      </c>
      <c r="AD239" s="32"/>
      <c r="AE239" s="31" t="str">
        <f t="shared" si="5"/>
        <v/>
      </c>
      <c r="AF239" s="31"/>
      <c r="AG239" s="10"/>
      <c r="AH239" s="10"/>
      <c r="AI239" s="9" t="str">
        <f>+IFERROR(IF(VLOOKUP(#REF!&amp;"-"&amp;ROW()-108,[2]ワークシート!$C$2:$BW$498,31,0)="","",VLOOKUP(#REF!&amp;"-"&amp;ROW()-108,[2]ワークシート!$C$2:$BW$498,31,0)),"")</f>
        <v/>
      </c>
      <c r="AJ239" s="8"/>
      <c r="AK239" s="8"/>
      <c r="AL239" s="8"/>
      <c r="AM239" s="8"/>
      <c r="AN239" s="8"/>
      <c r="AO239" s="8"/>
      <c r="AP239" s="8"/>
      <c r="AQ239" s="8"/>
      <c r="AR239" s="8"/>
      <c r="AS239" s="8"/>
      <c r="AT239" s="8"/>
      <c r="AU239" s="8"/>
      <c r="AV239" s="8"/>
      <c r="AW239" s="8"/>
      <c r="AX239" s="8"/>
      <c r="AY239" s="8"/>
      <c r="AZ239" s="8"/>
      <c r="BA239" s="8"/>
      <c r="BB239" s="8"/>
      <c r="BC239" s="8"/>
      <c r="BD239" s="8"/>
    </row>
    <row r="240" spans="1:56" ht="35.1" hidden="1" customHeight="1" x14ac:dyDescent="0.45">
      <c r="A240" s="33" t="str">
        <f>+IFERROR(VLOOKUP(#REF!&amp;"-"&amp;ROW()-108,[2]ワークシート!$C$2:$BW$498,9,0),"")</f>
        <v/>
      </c>
      <c r="B240" s="34"/>
      <c r="C240" s="35" t="str">
        <f>+IFERROR(IF(VLOOKUP(#REF!&amp;"-"&amp;ROW()-108,[2]ワークシート!$C$2:$BW$498,10,0) = "","",VLOOKUP(#REF!&amp;"-"&amp;ROW()-108,[2]ワークシート!$C$2:$BW$498,10,0)),"")</f>
        <v/>
      </c>
      <c r="D240" s="34"/>
      <c r="E240" s="33" t="str">
        <f>+IFERROR(VLOOKUP(#REF!&amp;"-"&amp;ROW()-108,[2]ワークシート!$C$2:$BW$498,11,0),"")</f>
        <v/>
      </c>
      <c r="F240" s="34"/>
      <c r="G240" s="10" t="str">
        <f>+IFERROR(VLOOKUP(#REF!&amp;"-"&amp;ROW()-108,[2]ワークシート!$C$2:$BW$498,12,0),"")</f>
        <v/>
      </c>
      <c r="H24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0" s="37"/>
      <c r="J240" s="33" t="str">
        <f>+IFERROR(VLOOKUP(#REF!&amp;"-"&amp;ROW()-108,[2]ワークシート!$C$2:$BW$498,19,0),"")</f>
        <v/>
      </c>
      <c r="K240" s="35"/>
      <c r="L240" s="34"/>
      <c r="M240" s="38" t="str">
        <f>+IFERROR(VLOOKUP(#REF!&amp;"-"&amp;ROW()-108,[2]ワークシート!$C$2:$BW$498,24,0),"")</f>
        <v/>
      </c>
      <c r="N240" s="39"/>
      <c r="O240" s="40" t="str">
        <f>+IFERROR(VLOOKUP(#REF!&amp;"-"&amp;ROW()-108,[2]ワークシート!$C$2:$BW$498,25,0),"")</f>
        <v/>
      </c>
      <c r="P240" s="40"/>
      <c r="Q240" s="41" t="str">
        <f>+IFERROR(VLOOKUP(#REF!&amp;"-"&amp;ROW()-108,[2]ワークシート!$C$2:$BW$498,55,0),"")</f>
        <v/>
      </c>
      <c r="R240" s="41"/>
      <c r="S240" s="41"/>
      <c r="T240" s="40" t="str">
        <f>+IFERROR(VLOOKUP(#REF!&amp;"-"&amp;ROW()-108,[2]ワークシート!$C$2:$BW$498,60,0),"")</f>
        <v/>
      </c>
      <c r="U240" s="40"/>
      <c r="V240" s="40" t="str">
        <f>+IFERROR(VLOOKUP(#REF!&amp;"-"&amp;ROW()-108,[2]ワークシート!$C$2:$BW$498,61,0),"")</f>
        <v/>
      </c>
      <c r="W240" s="40"/>
      <c r="X240" s="40"/>
      <c r="Y240" s="31" t="str">
        <f t="shared" si="4"/>
        <v/>
      </c>
      <c r="Z240" s="31"/>
      <c r="AA240" s="32" t="str">
        <f>+IFERROR(IF(VLOOKUP(#REF!&amp;"-"&amp;ROW()-108,[2]ワークシート!$C$2:$BW$498,13,0)="","",VLOOKUP(#REF!&amp;"-"&amp;ROW()-108,[2]ワークシート!$C$2:$BW$498,13,0)),"")</f>
        <v/>
      </c>
      <c r="AB240" s="32"/>
      <c r="AC240" s="32" t="str">
        <f>+IFERROR(VLOOKUP(#REF!&amp;"-"&amp;ROW()-108,[2]ワークシート!$C$2:$BW$498,30,0),"")</f>
        <v/>
      </c>
      <c r="AD240" s="32"/>
      <c r="AE240" s="31" t="str">
        <f t="shared" si="5"/>
        <v/>
      </c>
      <c r="AF240" s="31"/>
      <c r="AG240" s="10"/>
      <c r="AH240" s="10"/>
      <c r="AI240" s="9" t="str">
        <f>+IFERROR(IF(VLOOKUP(#REF!&amp;"-"&amp;ROW()-108,[2]ワークシート!$C$2:$BW$498,31,0)="","",VLOOKUP(#REF!&amp;"-"&amp;ROW()-108,[2]ワークシート!$C$2:$BW$498,31,0)),"")</f>
        <v/>
      </c>
      <c r="AJ240" s="8"/>
      <c r="AK240" s="8"/>
      <c r="AL240" s="8"/>
      <c r="AM240" s="8"/>
      <c r="AN240" s="8"/>
      <c r="AO240" s="8"/>
      <c r="AP240" s="8"/>
      <c r="AQ240" s="8"/>
      <c r="AR240" s="8"/>
      <c r="AS240" s="8"/>
      <c r="AT240" s="8"/>
      <c r="AU240" s="8"/>
      <c r="AV240" s="8"/>
      <c r="AW240" s="8"/>
      <c r="AX240" s="8"/>
      <c r="AY240" s="8"/>
      <c r="AZ240" s="8"/>
      <c r="BA240" s="8"/>
      <c r="BB240" s="8"/>
      <c r="BC240" s="8"/>
      <c r="BD240" s="8"/>
    </row>
    <row r="241" spans="1:56" ht="35.1" hidden="1" customHeight="1" x14ac:dyDescent="0.45">
      <c r="A241" s="33" t="str">
        <f>+IFERROR(VLOOKUP(#REF!&amp;"-"&amp;ROW()-108,[2]ワークシート!$C$2:$BW$498,9,0),"")</f>
        <v/>
      </c>
      <c r="B241" s="34"/>
      <c r="C241" s="35" t="str">
        <f>+IFERROR(IF(VLOOKUP(#REF!&amp;"-"&amp;ROW()-108,[2]ワークシート!$C$2:$BW$498,10,0) = "","",VLOOKUP(#REF!&amp;"-"&amp;ROW()-108,[2]ワークシート!$C$2:$BW$498,10,0)),"")</f>
        <v/>
      </c>
      <c r="D241" s="34"/>
      <c r="E241" s="33" t="str">
        <f>+IFERROR(VLOOKUP(#REF!&amp;"-"&amp;ROW()-108,[2]ワークシート!$C$2:$BW$498,11,0),"")</f>
        <v/>
      </c>
      <c r="F241" s="34"/>
      <c r="G241" s="10" t="str">
        <f>+IFERROR(VLOOKUP(#REF!&amp;"-"&amp;ROW()-108,[2]ワークシート!$C$2:$BW$498,12,0),"")</f>
        <v/>
      </c>
      <c r="H24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1" s="37"/>
      <c r="J241" s="33" t="str">
        <f>+IFERROR(VLOOKUP(#REF!&amp;"-"&amp;ROW()-108,[2]ワークシート!$C$2:$BW$498,19,0),"")</f>
        <v/>
      </c>
      <c r="K241" s="35"/>
      <c r="L241" s="34"/>
      <c r="M241" s="38" t="str">
        <f>+IFERROR(VLOOKUP(#REF!&amp;"-"&amp;ROW()-108,[2]ワークシート!$C$2:$BW$498,24,0),"")</f>
        <v/>
      </c>
      <c r="N241" s="39"/>
      <c r="O241" s="40" t="str">
        <f>+IFERROR(VLOOKUP(#REF!&amp;"-"&amp;ROW()-108,[2]ワークシート!$C$2:$BW$498,25,0),"")</f>
        <v/>
      </c>
      <c r="P241" s="40"/>
      <c r="Q241" s="41" t="str">
        <f>+IFERROR(VLOOKUP(#REF!&amp;"-"&amp;ROW()-108,[2]ワークシート!$C$2:$BW$498,55,0),"")</f>
        <v/>
      </c>
      <c r="R241" s="41"/>
      <c r="S241" s="41"/>
      <c r="T241" s="40" t="str">
        <f>+IFERROR(VLOOKUP(#REF!&amp;"-"&amp;ROW()-108,[2]ワークシート!$C$2:$BW$498,60,0),"")</f>
        <v/>
      </c>
      <c r="U241" s="40"/>
      <c r="V241" s="40" t="str">
        <f>+IFERROR(VLOOKUP(#REF!&amp;"-"&amp;ROW()-108,[2]ワークシート!$C$2:$BW$498,61,0),"")</f>
        <v/>
      </c>
      <c r="W241" s="40"/>
      <c r="X241" s="40"/>
      <c r="Y241" s="31" t="str">
        <f t="shared" si="4"/>
        <v/>
      </c>
      <c r="Z241" s="31"/>
      <c r="AA241" s="32" t="str">
        <f>+IFERROR(IF(VLOOKUP(#REF!&amp;"-"&amp;ROW()-108,[2]ワークシート!$C$2:$BW$498,13,0)="","",VLOOKUP(#REF!&amp;"-"&amp;ROW()-108,[2]ワークシート!$C$2:$BW$498,13,0)),"")</f>
        <v/>
      </c>
      <c r="AB241" s="32"/>
      <c r="AC241" s="32" t="str">
        <f>+IFERROR(VLOOKUP(#REF!&amp;"-"&amp;ROW()-108,[2]ワークシート!$C$2:$BW$498,30,0),"")</f>
        <v/>
      </c>
      <c r="AD241" s="32"/>
      <c r="AE241" s="31" t="str">
        <f t="shared" si="5"/>
        <v/>
      </c>
      <c r="AF241" s="31"/>
      <c r="AG241" s="10"/>
      <c r="AH241" s="10"/>
      <c r="AI241" s="9" t="str">
        <f>+IFERROR(IF(VLOOKUP(#REF!&amp;"-"&amp;ROW()-108,[2]ワークシート!$C$2:$BW$498,31,0)="","",VLOOKUP(#REF!&amp;"-"&amp;ROW()-108,[2]ワークシート!$C$2:$BW$498,31,0)),"")</f>
        <v/>
      </c>
      <c r="AJ241" s="8"/>
      <c r="AK241" s="8"/>
      <c r="AL241" s="8"/>
      <c r="AM241" s="8"/>
      <c r="AN241" s="8"/>
      <c r="AO241" s="8"/>
      <c r="AP241" s="8"/>
      <c r="AQ241" s="8"/>
      <c r="AR241" s="8"/>
      <c r="AS241" s="8"/>
      <c r="AT241" s="8"/>
      <c r="AU241" s="8"/>
      <c r="AV241" s="8"/>
      <c r="AW241" s="8"/>
      <c r="AX241" s="8"/>
      <c r="AY241" s="8"/>
      <c r="AZ241" s="8"/>
      <c r="BA241" s="8"/>
      <c r="BB241" s="8"/>
      <c r="BC241" s="8"/>
      <c r="BD241" s="8"/>
    </row>
    <row r="242" spans="1:56" ht="35.1" hidden="1" customHeight="1" x14ac:dyDescent="0.45">
      <c r="A242" s="33" t="str">
        <f>+IFERROR(VLOOKUP(#REF!&amp;"-"&amp;ROW()-108,[2]ワークシート!$C$2:$BW$498,9,0),"")</f>
        <v/>
      </c>
      <c r="B242" s="34"/>
      <c r="C242" s="35" t="str">
        <f>+IFERROR(IF(VLOOKUP(#REF!&amp;"-"&amp;ROW()-108,[2]ワークシート!$C$2:$BW$498,10,0) = "","",VLOOKUP(#REF!&amp;"-"&amp;ROW()-108,[2]ワークシート!$C$2:$BW$498,10,0)),"")</f>
        <v/>
      </c>
      <c r="D242" s="34"/>
      <c r="E242" s="33" t="str">
        <f>+IFERROR(VLOOKUP(#REF!&amp;"-"&amp;ROW()-108,[2]ワークシート!$C$2:$BW$498,11,0),"")</f>
        <v/>
      </c>
      <c r="F242" s="34"/>
      <c r="G242" s="10" t="str">
        <f>+IFERROR(VLOOKUP(#REF!&amp;"-"&amp;ROW()-108,[2]ワークシート!$C$2:$BW$498,12,0),"")</f>
        <v/>
      </c>
      <c r="H24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2" s="37"/>
      <c r="J242" s="33" t="str">
        <f>+IFERROR(VLOOKUP(#REF!&amp;"-"&amp;ROW()-108,[2]ワークシート!$C$2:$BW$498,19,0),"")</f>
        <v/>
      </c>
      <c r="K242" s="35"/>
      <c r="L242" s="34"/>
      <c r="M242" s="38" t="str">
        <f>+IFERROR(VLOOKUP(#REF!&amp;"-"&amp;ROW()-108,[2]ワークシート!$C$2:$BW$498,24,0),"")</f>
        <v/>
      </c>
      <c r="N242" s="39"/>
      <c r="O242" s="40" t="str">
        <f>+IFERROR(VLOOKUP(#REF!&amp;"-"&amp;ROW()-108,[2]ワークシート!$C$2:$BW$498,25,0),"")</f>
        <v/>
      </c>
      <c r="P242" s="40"/>
      <c r="Q242" s="41" t="str">
        <f>+IFERROR(VLOOKUP(#REF!&amp;"-"&amp;ROW()-108,[2]ワークシート!$C$2:$BW$498,55,0),"")</f>
        <v/>
      </c>
      <c r="R242" s="41"/>
      <c r="S242" s="41"/>
      <c r="T242" s="40" t="str">
        <f>+IFERROR(VLOOKUP(#REF!&amp;"-"&amp;ROW()-108,[2]ワークシート!$C$2:$BW$498,60,0),"")</f>
        <v/>
      </c>
      <c r="U242" s="40"/>
      <c r="V242" s="40" t="str">
        <f>+IFERROR(VLOOKUP(#REF!&amp;"-"&amp;ROW()-108,[2]ワークシート!$C$2:$BW$498,61,0),"")</f>
        <v/>
      </c>
      <c r="W242" s="40"/>
      <c r="X242" s="40"/>
      <c r="Y242" s="31" t="str">
        <f t="shared" si="4"/>
        <v/>
      </c>
      <c r="Z242" s="31"/>
      <c r="AA242" s="32" t="str">
        <f>+IFERROR(IF(VLOOKUP(#REF!&amp;"-"&amp;ROW()-108,[2]ワークシート!$C$2:$BW$498,13,0)="","",VLOOKUP(#REF!&amp;"-"&amp;ROW()-108,[2]ワークシート!$C$2:$BW$498,13,0)),"")</f>
        <v/>
      </c>
      <c r="AB242" s="32"/>
      <c r="AC242" s="32" t="str">
        <f>+IFERROR(VLOOKUP(#REF!&amp;"-"&amp;ROW()-108,[2]ワークシート!$C$2:$BW$498,30,0),"")</f>
        <v/>
      </c>
      <c r="AD242" s="32"/>
      <c r="AE242" s="31" t="str">
        <f t="shared" si="5"/>
        <v/>
      </c>
      <c r="AF242" s="31"/>
      <c r="AG242" s="10"/>
      <c r="AH242" s="10"/>
      <c r="AI242" s="9" t="str">
        <f>+IFERROR(IF(VLOOKUP(#REF!&amp;"-"&amp;ROW()-108,[2]ワークシート!$C$2:$BW$498,31,0)="","",VLOOKUP(#REF!&amp;"-"&amp;ROW()-108,[2]ワークシート!$C$2:$BW$498,31,0)),"")</f>
        <v/>
      </c>
      <c r="AJ242" s="8"/>
      <c r="AK242" s="8"/>
      <c r="AL242" s="8"/>
      <c r="AM242" s="8"/>
      <c r="AN242" s="8"/>
      <c r="AO242" s="8"/>
      <c r="AP242" s="8"/>
      <c r="AQ242" s="8"/>
      <c r="AR242" s="8"/>
      <c r="AS242" s="8"/>
      <c r="AT242" s="8"/>
      <c r="AU242" s="8"/>
      <c r="AV242" s="8"/>
      <c r="AW242" s="8"/>
      <c r="AX242" s="8"/>
      <c r="AY242" s="8"/>
      <c r="AZ242" s="8"/>
      <c r="BA242" s="8"/>
      <c r="BB242" s="8"/>
      <c r="BC242" s="8"/>
      <c r="BD242" s="8"/>
    </row>
    <row r="243" spans="1:56" ht="35.1" hidden="1" customHeight="1" x14ac:dyDescent="0.45">
      <c r="A243" s="33" t="str">
        <f>+IFERROR(VLOOKUP(#REF!&amp;"-"&amp;ROW()-108,[2]ワークシート!$C$2:$BW$498,9,0),"")</f>
        <v/>
      </c>
      <c r="B243" s="34"/>
      <c r="C243" s="35" t="str">
        <f>+IFERROR(IF(VLOOKUP(#REF!&amp;"-"&amp;ROW()-108,[2]ワークシート!$C$2:$BW$498,10,0) = "","",VLOOKUP(#REF!&amp;"-"&amp;ROW()-108,[2]ワークシート!$C$2:$BW$498,10,0)),"")</f>
        <v/>
      </c>
      <c r="D243" s="34"/>
      <c r="E243" s="33" t="str">
        <f>+IFERROR(VLOOKUP(#REF!&amp;"-"&amp;ROW()-108,[2]ワークシート!$C$2:$BW$498,11,0),"")</f>
        <v/>
      </c>
      <c r="F243" s="34"/>
      <c r="G243" s="10" t="str">
        <f>+IFERROR(VLOOKUP(#REF!&amp;"-"&amp;ROW()-108,[2]ワークシート!$C$2:$BW$498,12,0),"")</f>
        <v/>
      </c>
      <c r="H24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3" s="37"/>
      <c r="J243" s="33" t="str">
        <f>+IFERROR(VLOOKUP(#REF!&amp;"-"&amp;ROW()-108,[2]ワークシート!$C$2:$BW$498,19,0),"")</f>
        <v/>
      </c>
      <c r="K243" s="35"/>
      <c r="L243" s="34"/>
      <c r="M243" s="38" t="str">
        <f>+IFERROR(VLOOKUP(#REF!&amp;"-"&amp;ROW()-108,[2]ワークシート!$C$2:$BW$498,24,0),"")</f>
        <v/>
      </c>
      <c r="N243" s="39"/>
      <c r="O243" s="40" t="str">
        <f>+IFERROR(VLOOKUP(#REF!&amp;"-"&amp;ROW()-108,[2]ワークシート!$C$2:$BW$498,25,0),"")</f>
        <v/>
      </c>
      <c r="P243" s="40"/>
      <c r="Q243" s="41" t="str">
        <f>+IFERROR(VLOOKUP(#REF!&amp;"-"&amp;ROW()-108,[2]ワークシート!$C$2:$BW$498,55,0),"")</f>
        <v/>
      </c>
      <c r="R243" s="41"/>
      <c r="S243" s="41"/>
      <c r="T243" s="40" t="str">
        <f>+IFERROR(VLOOKUP(#REF!&amp;"-"&amp;ROW()-108,[2]ワークシート!$C$2:$BW$498,60,0),"")</f>
        <v/>
      </c>
      <c r="U243" s="40"/>
      <c r="V243" s="40" t="str">
        <f>+IFERROR(VLOOKUP(#REF!&amp;"-"&amp;ROW()-108,[2]ワークシート!$C$2:$BW$498,61,0),"")</f>
        <v/>
      </c>
      <c r="W243" s="40"/>
      <c r="X243" s="40"/>
      <c r="Y243" s="31" t="str">
        <f t="shared" si="4"/>
        <v/>
      </c>
      <c r="Z243" s="31"/>
      <c r="AA243" s="32" t="str">
        <f>+IFERROR(IF(VLOOKUP(#REF!&amp;"-"&amp;ROW()-108,[2]ワークシート!$C$2:$BW$498,13,0)="","",VLOOKUP(#REF!&amp;"-"&amp;ROW()-108,[2]ワークシート!$C$2:$BW$498,13,0)),"")</f>
        <v/>
      </c>
      <c r="AB243" s="32"/>
      <c r="AC243" s="32" t="str">
        <f>+IFERROR(VLOOKUP(#REF!&amp;"-"&amp;ROW()-108,[2]ワークシート!$C$2:$BW$498,30,0),"")</f>
        <v/>
      </c>
      <c r="AD243" s="32"/>
      <c r="AE243" s="31" t="str">
        <f t="shared" si="5"/>
        <v/>
      </c>
      <c r="AF243" s="31"/>
      <c r="AG243" s="10"/>
      <c r="AH243" s="10"/>
      <c r="AI243" s="9" t="str">
        <f>+IFERROR(IF(VLOOKUP(#REF!&amp;"-"&amp;ROW()-108,[2]ワークシート!$C$2:$BW$498,31,0)="","",VLOOKUP(#REF!&amp;"-"&amp;ROW()-108,[2]ワークシート!$C$2:$BW$498,31,0)),"")</f>
        <v/>
      </c>
      <c r="AJ243" s="8"/>
      <c r="AK243" s="8"/>
      <c r="AL243" s="8"/>
      <c r="AM243" s="8"/>
      <c r="AN243" s="8"/>
      <c r="AO243" s="8"/>
      <c r="AP243" s="8"/>
      <c r="AQ243" s="8"/>
      <c r="AR243" s="8"/>
      <c r="AS243" s="8"/>
      <c r="AT243" s="8"/>
      <c r="AU243" s="8"/>
      <c r="AV243" s="8"/>
      <c r="AW243" s="8"/>
      <c r="AX243" s="8"/>
      <c r="AY243" s="8"/>
      <c r="AZ243" s="8"/>
      <c r="BA243" s="8"/>
      <c r="BB243" s="8"/>
      <c r="BC243" s="8"/>
      <c r="BD243" s="8"/>
    </row>
    <row r="244" spans="1:56" ht="35.1" hidden="1" customHeight="1" x14ac:dyDescent="0.45">
      <c r="A244" s="33" t="str">
        <f>+IFERROR(VLOOKUP(#REF!&amp;"-"&amp;ROW()-108,[2]ワークシート!$C$2:$BW$498,9,0),"")</f>
        <v/>
      </c>
      <c r="B244" s="34"/>
      <c r="C244" s="35" t="str">
        <f>+IFERROR(IF(VLOOKUP(#REF!&amp;"-"&amp;ROW()-108,[2]ワークシート!$C$2:$BW$498,10,0) = "","",VLOOKUP(#REF!&amp;"-"&amp;ROW()-108,[2]ワークシート!$C$2:$BW$498,10,0)),"")</f>
        <v/>
      </c>
      <c r="D244" s="34"/>
      <c r="E244" s="33" t="str">
        <f>+IFERROR(VLOOKUP(#REF!&amp;"-"&amp;ROW()-108,[2]ワークシート!$C$2:$BW$498,11,0),"")</f>
        <v/>
      </c>
      <c r="F244" s="34"/>
      <c r="G244" s="10" t="str">
        <f>+IFERROR(VLOOKUP(#REF!&amp;"-"&amp;ROW()-108,[2]ワークシート!$C$2:$BW$498,12,0),"")</f>
        <v/>
      </c>
      <c r="H24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4" s="37"/>
      <c r="J244" s="33" t="str">
        <f>+IFERROR(VLOOKUP(#REF!&amp;"-"&amp;ROW()-108,[2]ワークシート!$C$2:$BW$498,19,0),"")</f>
        <v/>
      </c>
      <c r="K244" s="35"/>
      <c r="L244" s="34"/>
      <c r="M244" s="38" t="str">
        <f>+IFERROR(VLOOKUP(#REF!&amp;"-"&amp;ROW()-108,[2]ワークシート!$C$2:$BW$498,24,0),"")</f>
        <v/>
      </c>
      <c r="N244" s="39"/>
      <c r="O244" s="40" t="str">
        <f>+IFERROR(VLOOKUP(#REF!&amp;"-"&amp;ROW()-108,[2]ワークシート!$C$2:$BW$498,25,0),"")</f>
        <v/>
      </c>
      <c r="P244" s="40"/>
      <c r="Q244" s="41" t="str">
        <f>+IFERROR(VLOOKUP(#REF!&amp;"-"&amp;ROW()-108,[2]ワークシート!$C$2:$BW$498,55,0),"")</f>
        <v/>
      </c>
      <c r="R244" s="41"/>
      <c r="S244" s="41"/>
      <c r="T244" s="40" t="str">
        <f>+IFERROR(VLOOKUP(#REF!&amp;"-"&amp;ROW()-108,[2]ワークシート!$C$2:$BW$498,60,0),"")</f>
        <v/>
      </c>
      <c r="U244" s="40"/>
      <c r="V244" s="40" t="str">
        <f>+IFERROR(VLOOKUP(#REF!&amp;"-"&amp;ROW()-108,[2]ワークシート!$C$2:$BW$498,61,0),"")</f>
        <v/>
      </c>
      <c r="W244" s="40"/>
      <c r="X244" s="40"/>
      <c r="Y244" s="31" t="str">
        <f t="shared" si="4"/>
        <v/>
      </c>
      <c r="Z244" s="31"/>
      <c r="AA244" s="32" t="str">
        <f>+IFERROR(IF(VLOOKUP(#REF!&amp;"-"&amp;ROW()-108,[2]ワークシート!$C$2:$BW$498,13,0)="","",VLOOKUP(#REF!&amp;"-"&amp;ROW()-108,[2]ワークシート!$C$2:$BW$498,13,0)),"")</f>
        <v/>
      </c>
      <c r="AB244" s="32"/>
      <c r="AC244" s="32" t="str">
        <f>+IFERROR(VLOOKUP(#REF!&amp;"-"&amp;ROW()-108,[2]ワークシート!$C$2:$BW$498,30,0),"")</f>
        <v/>
      </c>
      <c r="AD244" s="32"/>
      <c r="AE244" s="31" t="str">
        <f t="shared" si="5"/>
        <v/>
      </c>
      <c r="AF244" s="31"/>
      <c r="AG244" s="10"/>
      <c r="AH244" s="10"/>
      <c r="AI244" s="9" t="str">
        <f>+IFERROR(IF(VLOOKUP(#REF!&amp;"-"&amp;ROW()-108,[2]ワークシート!$C$2:$BW$498,31,0)="","",VLOOKUP(#REF!&amp;"-"&amp;ROW()-108,[2]ワークシート!$C$2:$BW$498,31,0)),"")</f>
        <v/>
      </c>
      <c r="AJ244" s="8"/>
      <c r="AK244" s="8"/>
      <c r="AL244" s="8"/>
      <c r="AM244" s="8"/>
      <c r="AN244" s="8"/>
      <c r="AO244" s="8"/>
      <c r="AP244" s="8"/>
      <c r="AQ244" s="8"/>
      <c r="AR244" s="8"/>
      <c r="AS244" s="8"/>
      <c r="AT244" s="8"/>
      <c r="AU244" s="8"/>
      <c r="AV244" s="8"/>
      <c r="AW244" s="8"/>
      <c r="AX244" s="8"/>
      <c r="AY244" s="8"/>
      <c r="AZ244" s="8"/>
      <c r="BA244" s="8"/>
      <c r="BB244" s="8"/>
      <c r="BC244" s="8"/>
      <c r="BD244" s="8"/>
    </row>
    <row r="245" spans="1:56" ht="35.1" hidden="1" customHeight="1" x14ac:dyDescent="0.45">
      <c r="A245" s="33" t="str">
        <f>+IFERROR(VLOOKUP(#REF!&amp;"-"&amp;ROW()-108,[2]ワークシート!$C$2:$BW$498,9,0),"")</f>
        <v/>
      </c>
      <c r="B245" s="34"/>
      <c r="C245" s="35" t="str">
        <f>+IFERROR(IF(VLOOKUP(#REF!&amp;"-"&amp;ROW()-108,[2]ワークシート!$C$2:$BW$498,10,0) = "","",VLOOKUP(#REF!&amp;"-"&amp;ROW()-108,[2]ワークシート!$C$2:$BW$498,10,0)),"")</f>
        <v/>
      </c>
      <c r="D245" s="34"/>
      <c r="E245" s="33" t="str">
        <f>+IFERROR(VLOOKUP(#REF!&amp;"-"&amp;ROW()-108,[2]ワークシート!$C$2:$BW$498,11,0),"")</f>
        <v/>
      </c>
      <c r="F245" s="34"/>
      <c r="G245" s="10" t="str">
        <f>+IFERROR(VLOOKUP(#REF!&amp;"-"&amp;ROW()-108,[2]ワークシート!$C$2:$BW$498,12,0),"")</f>
        <v/>
      </c>
      <c r="H24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5" s="37"/>
      <c r="J245" s="33" t="str">
        <f>+IFERROR(VLOOKUP(#REF!&amp;"-"&amp;ROW()-108,[2]ワークシート!$C$2:$BW$498,19,0),"")</f>
        <v/>
      </c>
      <c r="K245" s="35"/>
      <c r="L245" s="34"/>
      <c r="M245" s="38" t="str">
        <f>+IFERROR(VLOOKUP(#REF!&amp;"-"&amp;ROW()-108,[2]ワークシート!$C$2:$BW$498,24,0),"")</f>
        <v/>
      </c>
      <c r="N245" s="39"/>
      <c r="O245" s="40" t="str">
        <f>+IFERROR(VLOOKUP(#REF!&amp;"-"&amp;ROW()-108,[2]ワークシート!$C$2:$BW$498,25,0),"")</f>
        <v/>
      </c>
      <c r="P245" s="40"/>
      <c r="Q245" s="41" t="str">
        <f>+IFERROR(VLOOKUP(#REF!&amp;"-"&amp;ROW()-108,[2]ワークシート!$C$2:$BW$498,55,0),"")</f>
        <v/>
      </c>
      <c r="R245" s="41"/>
      <c r="S245" s="41"/>
      <c r="T245" s="40" t="str">
        <f>+IFERROR(VLOOKUP(#REF!&amp;"-"&amp;ROW()-108,[2]ワークシート!$C$2:$BW$498,60,0),"")</f>
        <v/>
      </c>
      <c r="U245" s="40"/>
      <c r="V245" s="40" t="str">
        <f>+IFERROR(VLOOKUP(#REF!&amp;"-"&amp;ROW()-108,[2]ワークシート!$C$2:$BW$498,61,0),"")</f>
        <v/>
      </c>
      <c r="W245" s="40"/>
      <c r="X245" s="40"/>
      <c r="Y245" s="31" t="str">
        <f t="shared" si="4"/>
        <v/>
      </c>
      <c r="Z245" s="31"/>
      <c r="AA245" s="32" t="str">
        <f>+IFERROR(IF(VLOOKUP(#REF!&amp;"-"&amp;ROW()-108,[2]ワークシート!$C$2:$BW$498,13,0)="","",VLOOKUP(#REF!&amp;"-"&amp;ROW()-108,[2]ワークシート!$C$2:$BW$498,13,0)),"")</f>
        <v/>
      </c>
      <c r="AB245" s="32"/>
      <c r="AC245" s="32" t="str">
        <f>+IFERROR(VLOOKUP(#REF!&amp;"-"&amp;ROW()-108,[2]ワークシート!$C$2:$BW$498,30,0),"")</f>
        <v/>
      </c>
      <c r="AD245" s="32"/>
      <c r="AE245" s="31" t="str">
        <f t="shared" si="5"/>
        <v/>
      </c>
      <c r="AF245" s="31"/>
      <c r="AG245" s="10"/>
      <c r="AH245" s="10"/>
      <c r="AI245" s="9" t="str">
        <f>+IFERROR(IF(VLOOKUP(#REF!&amp;"-"&amp;ROW()-108,[2]ワークシート!$C$2:$BW$498,31,0)="","",VLOOKUP(#REF!&amp;"-"&amp;ROW()-108,[2]ワークシート!$C$2:$BW$498,31,0)),"")</f>
        <v/>
      </c>
      <c r="AJ245" s="8"/>
      <c r="AK245" s="8"/>
      <c r="AL245" s="8"/>
      <c r="AM245" s="8"/>
      <c r="AN245" s="8"/>
      <c r="AO245" s="8"/>
      <c r="AP245" s="8"/>
      <c r="AQ245" s="8"/>
      <c r="AR245" s="8"/>
      <c r="AS245" s="8"/>
      <c r="AT245" s="8"/>
      <c r="AU245" s="8"/>
      <c r="AV245" s="8"/>
      <c r="AW245" s="8"/>
      <c r="AX245" s="8"/>
      <c r="AY245" s="8"/>
      <c r="AZ245" s="8"/>
      <c r="BA245" s="8"/>
      <c r="BB245" s="8"/>
      <c r="BC245" s="8"/>
      <c r="BD245" s="8"/>
    </row>
    <row r="246" spans="1:56" ht="35.1" hidden="1" customHeight="1" x14ac:dyDescent="0.45">
      <c r="A246" s="33" t="str">
        <f>+IFERROR(VLOOKUP(#REF!&amp;"-"&amp;ROW()-108,[2]ワークシート!$C$2:$BW$498,9,0),"")</f>
        <v/>
      </c>
      <c r="B246" s="34"/>
      <c r="C246" s="35" t="str">
        <f>+IFERROR(IF(VLOOKUP(#REF!&amp;"-"&amp;ROW()-108,[2]ワークシート!$C$2:$BW$498,10,0) = "","",VLOOKUP(#REF!&amp;"-"&amp;ROW()-108,[2]ワークシート!$C$2:$BW$498,10,0)),"")</f>
        <v/>
      </c>
      <c r="D246" s="34"/>
      <c r="E246" s="33" t="str">
        <f>+IFERROR(VLOOKUP(#REF!&amp;"-"&amp;ROW()-108,[2]ワークシート!$C$2:$BW$498,11,0),"")</f>
        <v/>
      </c>
      <c r="F246" s="34"/>
      <c r="G246" s="10" t="str">
        <f>+IFERROR(VLOOKUP(#REF!&amp;"-"&amp;ROW()-108,[2]ワークシート!$C$2:$BW$498,12,0),"")</f>
        <v/>
      </c>
      <c r="H24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6" s="37"/>
      <c r="J246" s="33" t="str">
        <f>+IFERROR(VLOOKUP(#REF!&amp;"-"&amp;ROW()-108,[2]ワークシート!$C$2:$BW$498,19,0),"")</f>
        <v/>
      </c>
      <c r="K246" s="35"/>
      <c r="L246" s="34"/>
      <c r="M246" s="38" t="str">
        <f>+IFERROR(VLOOKUP(#REF!&amp;"-"&amp;ROW()-108,[2]ワークシート!$C$2:$BW$498,24,0),"")</f>
        <v/>
      </c>
      <c r="N246" s="39"/>
      <c r="O246" s="40" t="str">
        <f>+IFERROR(VLOOKUP(#REF!&amp;"-"&amp;ROW()-108,[2]ワークシート!$C$2:$BW$498,25,0),"")</f>
        <v/>
      </c>
      <c r="P246" s="40"/>
      <c r="Q246" s="41" t="str">
        <f>+IFERROR(VLOOKUP(#REF!&amp;"-"&amp;ROW()-108,[2]ワークシート!$C$2:$BW$498,55,0),"")</f>
        <v/>
      </c>
      <c r="R246" s="41"/>
      <c r="S246" s="41"/>
      <c r="T246" s="40" t="str">
        <f>+IFERROR(VLOOKUP(#REF!&amp;"-"&amp;ROW()-108,[2]ワークシート!$C$2:$BW$498,60,0),"")</f>
        <v/>
      </c>
      <c r="U246" s="40"/>
      <c r="V246" s="40" t="str">
        <f>+IFERROR(VLOOKUP(#REF!&amp;"-"&amp;ROW()-108,[2]ワークシート!$C$2:$BW$498,61,0),"")</f>
        <v/>
      </c>
      <c r="W246" s="40"/>
      <c r="X246" s="40"/>
      <c r="Y246" s="31" t="str">
        <f t="shared" si="4"/>
        <v/>
      </c>
      <c r="Z246" s="31"/>
      <c r="AA246" s="32" t="str">
        <f>+IFERROR(IF(VLOOKUP(#REF!&amp;"-"&amp;ROW()-108,[2]ワークシート!$C$2:$BW$498,13,0)="","",VLOOKUP(#REF!&amp;"-"&amp;ROW()-108,[2]ワークシート!$C$2:$BW$498,13,0)),"")</f>
        <v/>
      </c>
      <c r="AB246" s="32"/>
      <c r="AC246" s="32" t="str">
        <f>+IFERROR(VLOOKUP(#REF!&amp;"-"&amp;ROW()-108,[2]ワークシート!$C$2:$BW$498,30,0),"")</f>
        <v/>
      </c>
      <c r="AD246" s="32"/>
      <c r="AE246" s="31" t="str">
        <f t="shared" si="5"/>
        <v/>
      </c>
      <c r="AF246" s="31"/>
      <c r="AG246" s="10"/>
      <c r="AH246" s="10"/>
      <c r="AI246" s="9" t="str">
        <f>+IFERROR(IF(VLOOKUP(#REF!&amp;"-"&amp;ROW()-108,[2]ワークシート!$C$2:$BW$498,31,0)="","",VLOOKUP(#REF!&amp;"-"&amp;ROW()-108,[2]ワークシート!$C$2:$BW$498,31,0)),"")</f>
        <v/>
      </c>
      <c r="AJ246" s="8"/>
      <c r="AK246" s="8"/>
      <c r="AL246" s="8"/>
      <c r="AM246" s="8"/>
      <c r="AN246" s="8"/>
      <c r="AO246" s="8"/>
      <c r="AP246" s="8"/>
      <c r="AQ246" s="8"/>
      <c r="AR246" s="8"/>
      <c r="AS246" s="8"/>
      <c r="AT246" s="8"/>
      <c r="AU246" s="8"/>
      <c r="AV246" s="8"/>
      <c r="AW246" s="8"/>
      <c r="AX246" s="8"/>
      <c r="AY246" s="8"/>
      <c r="AZ246" s="8"/>
      <c r="BA246" s="8"/>
      <c r="BB246" s="8"/>
      <c r="BC246" s="8"/>
      <c r="BD246" s="8"/>
    </row>
    <row r="247" spans="1:56" ht="35.1" hidden="1" customHeight="1" x14ac:dyDescent="0.45">
      <c r="A247" s="33" t="str">
        <f>+IFERROR(VLOOKUP(#REF!&amp;"-"&amp;ROW()-108,[2]ワークシート!$C$2:$BW$498,9,0),"")</f>
        <v/>
      </c>
      <c r="B247" s="34"/>
      <c r="C247" s="35" t="str">
        <f>+IFERROR(IF(VLOOKUP(#REF!&amp;"-"&amp;ROW()-108,[2]ワークシート!$C$2:$BW$498,10,0) = "","",VLOOKUP(#REF!&amp;"-"&amp;ROW()-108,[2]ワークシート!$C$2:$BW$498,10,0)),"")</f>
        <v/>
      </c>
      <c r="D247" s="34"/>
      <c r="E247" s="33" t="str">
        <f>+IFERROR(VLOOKUP(#REF!&amp;"-"&amp;ROW()-108,[2]ワークシート!$C$2:$BW$498,11,0),"")</f>
        <v/>
      </c>
      <c r="F247" s="34"/>
      <c r="G247" s="10" t="str">
        <f>+IFERROR(VLOOKUP(#REF!&amp;"-"&amp;ROW()-108,[2]ワークシート!$C$2:$BW$498,12,0),"")</f>
        <v/>
      </c>
      <c r="H24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7" s="37"/>
      <c r="J247" s="33" t="str">
        <f>+IFERROR(VLOOKUP(#REF!&amp;"-"&amp;ROW()-108,[2]ワークシート!$C$2:$BW$498,19,0),"")</f>
        <v/>
      </c>
      <c r="K247" s="35"/>
      <c r="L247" s="34"/>
      <c r="M247" s="38" t="str">
        <f>+IFERROR(VLOOKUP(#REF!&amp;"-"&amp;ROW()-108,[2]ワークシート!$C$2:$BW$498,24,0),"")</f>
        <v/>
      </c>
      <c r="N247" s="39"/>
      <c r="O247" s="40" t="str">
        <f>+IFERROR(VLOOKUP(#REF!&amp;"-"&amp;ROW()-108,[2]ワークシート!$C$2:$BW$498,25,0),"")</f>
        <v/>
      </c>
      <c r="P247" s="40"/>
      <c r="Q247" s="41" t="str">
        <f>+IFERROR(VLOOKUP(#REF!&amp;"-"&amp;ROW()-108,[2]ワークシート!$C$2:$BW$498,55,0),"")</f>
        <v/>
      </c>
      <c r="R247" s="41"/>
      <c r="S247" s="41"/>
      <c r="T247" s="40" t="str">
        <f>+IFERROR(VLOOKUP(#REF!&amp;"-"&amp;ROW()-108,[2]ワークシート!$C$2:$BW$498,60,0),"")</f>
        <v/>
      </c>
      <c r="U247" s="40"/>
      <c r="V247" s="40" t="str">
        <f>+IFERROR(VLOOKUP(#REF!&amp;"-"&amp;ROW()-108,[2]ワークシート!$C$2:$BW$498,61,0),"")</f>
        <v/>
      </c>
      <c r="W247" s="40"/>
      <c r="X247" s="40"/>
      <c r="Y247" s="31" t="str">
        <f t="shared" si="4"/>
        <v/>
      </c>
      <c r="Z247" s="31"/>
      <c r="AA247" s="32" t="str">
        <f>+IFERROR(IF(VLOOKUP(#REF!&amp;"-"&amp;ROW()-108,[2]ワークシート!$C$2:$BW$498,13,0)="","",VLOOKUP(#REF!&amp;"-"&amp;ROW()-108,[2]ワークシート!$C$2:$BW$498,13,0)),"")</f>
        <v/>
      </c>
      <c r="AB247" s="32"/>
      <c r="AC247" s="32" t="str">
        <f>+IFERROR(VLOOKUP(#REF!&amp;"-"&amp;ROW()-108,[2]ワークシート!$C$2:$BW$498,30,0),"")</f>
        <v/>
      </c>
      <c r="AD247" s="32"/>
      <c r="AE247" s="31" t="str">
        <f t="shared" si="5"/>
        <v/>
      </c>
      <c r="AF247" s="31"/>
      <c r="AG247" s="10"/>
      <c r="AH247" s="10"/>
      <c r="AI247" s="9" t="str">
        <f>+IFERROR(IF(VLOOKUP(#REF!&amp;"-"&amp;ROW()-108,[2]ワークシート!$C$2:$BW$498,31,0)="","",VLOOKUP(#REF!&amp;"-"&amp;ROW()-108,[2]ワークシート!$C$2:$BW$498,31,0)),"")</f>
        <v/>
      </c>
      <c r="AJ247" s="8"/>
      <c r="AK247" s="8"/>
      <c r="AL247" s="8"/>
      <c r="AM247" s="8"/>
      <c r="AN247" s="8"/>
      <c r="AO247" s="8"/>
      <c r="AP247" s="8"/>
      <c r="AQ247" s="8"/>
      <c r="AR247" s="8"/>
      <c r="AS247" s="8"/>
      <c r="AT247" s="8"/>
      <c r="AU247" s="8"/>
      <c r="AV247" s="8"/>
      <c r="AW247" s="8"/>
      <c r="AX247" s="8"/>
      <c r="AY247" s="8"/>
      <c r="AZ247" s="8"/>
      <c r="BA247" s="8"/>
      <c r="BB247" s="8"/>
      <c r="BC247" s="8"/>
      <c r="BD247" s="8"/>
    </row>
    <row r="248" spans="1:56" ht="35.1" hidden="1" customHeight="1" x14ac:dyDescent="0.45">
      <c r="A248" s="33" t="str">
        <f>+IFERROR(VLOOKUP(#REF!&amp;"-"&amp;ROW()-108,[2]ワークシート!$C$2:$BW$498,9,0),"")</f>
        <v/>
      </c>
      <c r="B248" s="34"/>
      <c r="C248" s="35" t="str">
        <f>+IFERROR(IF(VLOOKUP(#REF!&amp;"-"&amp;ROW()-108,[2]ワークシート!$C$2:$BW$498,10,0) = "","",VLOOKUP(#REF!&amp;"-"&amp;ROW()-108,[2]ワークシート!$C$2:$BW$498,10,0)),"")</f>
        <v/>
      </c>
      <c r="D248" s="34"/>
      <c r="E248" s="33" t="str">
        <f>+IFERROR(VLOOKUP(#REF!&amp;"-"&amp;ROW()-108,[2]ワークシート!$C$2:$BW$498,11,0),"")</f>
        <v/>
      </c>
      <c r="F248" s="34"/>
      <c r="G248" s="10" t="str">
        <f>+IFERROR(VLOOKUP(#REF!&amp;"-"&amp;ROW()-108,[2]ワークシート!$C$2:$BW$498,12,0),"")</f>
        <v/>
      </c>
      <c r="H24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8" s="37"/>
      <c r="J248" s="33" t="str">
        <f>+IFERROR(VLOOKUP(#REF!&amp;"-"&amp;ROW()-108,[2]ワークシート!$C$2:$BW$498,19,0),"")</f>
        <v/>
      </c>
      <c r="K248" s="35"/>
      <c r="L248" s="34"/>
      <c r="M248" s="38" t="str">
        <f>+IFERROR(VLOOKUP(#REF!&amp;"-"&amp;ROW()-108,[2]ワークシート!$C$2:$BW$498,24,0),"")</f>
        <v/>
      </c>
      <c r="N248" s="39"/>
      <c r="O248" s="40" t="str">
        <f>+IFERROR(VLOOKUP(#REF!&amp;"-"&amp;ROW()-108,[2]ワークシート!$C$2:$BW$498,25,0),"")</f>
        <v/>
      </c>
      <c r="P248" s="40"/>
      <c r="Q248" s="41" t="str">
        <f>+IFERROR(VLOOKUP(#REF!&amp;"-"&amp;ROW()-108,[2]ワークシート!$C$2:$BW$498,55,0),"")</f>
        <v/>
      </c>
      <c r="R248" s="41"/>
      <c r="S248" s="41"/>
      <c r="T248" s="40" t="str">
        <f>+IFERROR(VLOOKUP(#REF!&amp;"-"&amp;ROW()-108,[2]ワークシート!$C$2:$BW$498,60,0),"")</f>
        <v/>
      </c>
      <c r="U248" s="40"/>
      <c r="V248" s="40" t="str">
        <f>+IFERROR(VLOOKUP(#REF!&amp;"-"&amp;ROW()-108,[2]ワークシート!$C$2:$BW$498,61,0),"")</f>
        <v/>
      </c>
      <c r="W248" s="40"/>
      <c r="X248" s="40"/>
      <c r="Y248" s="31" t="str">
        <f t="shared" si="4"/>
        <v/>
      </c>
      <c r="Z248" s="31"/>
      <c r="AA248" s="32" t="str">
        <f>+IFERROR(IF(VLOOKUP(#REF!&amp;"-"&amp;ROW()-108,[2]ワークシート!$C$2:$BW$498,13,0)="","",VLOOKUP(#REF!&amp;"-"&amp;ROW()-108,[2]ワークシート!$C$2:$BW$498,13,0)),"")</f>
        <v/>
      </c>
      <c r="AB248" s="32"/>
      <c r="AC248" s="32" t="str">
        <f>+IFERROR(VLOOKUP(#REF!&amp;"-"&amp;ROW()-108,[2]ワークシート!$C$2:$BW$498,30,0),"")</f>
        <v/>
      </c>
      <c r="AD248" s="32"/>
      <c r="AE248" s="31" t="str">
        <f t="shared" si="5"/>
        <v/>
      </c>
      <c r="AF248" s="31"/>
      <c r="AG248" s="10"/>
      <c r="AH248" s="10"/>
      <c r="AI248" s="9" t="str">
        <f>+IFERROR(IF(VLOOKUP(#REF!&amp;"-"&amp;ROW()-108,[2]ワークシート!$C$2:$BW$498,31,0)="","",VLOOKUP(#REF!&amp;"-"&amp;ROW()-108,[2]ワークシート!$C$2:$BW$498,31,0)),"")</f>
        <v/>
      </c>
      <c r="AJ248" s="8"/>
      <c r="AK248" s="8"/>
      <c r="AL248" s="8"/>
      <c r="AM248" s="8"/>
      <c r="AN248" s="8"/>
      <c r="AO248" s="8"/>
      <c r="AP248" s="8"/>
      <c r="AQ248" s="8"/>
      <c r="AR248" s="8"/>
      <c r="AS248" s="8"/>
      <c r="AT248" s="8"/>
      <c r="AU248" s="8"/>
      <c r="AV248" s="8"/>
      <c r="AW248" s="8"/>
      <c r="AX248" s="8"/>
      <c r="AY248" s="8"/>
      <c r="AZ248" s="8"/>
      <c r="BA248" s="8"/>
      <c r="BB248" s="8"/>
      <c r="BC248" s="8"/>
      <c r="BD248" s="8"/>
    </row>
    <row r="249" spans="1:56" ht="35.1" hidden="1" customHeight="1" x14ac:dyDescent="0.45">
      <c r="A249" s="33" t="str">
        <f>+IFERROR(VLOOKUP(#REF!&amp;"-"&amp;ROW()-108,[2]ワークシート!$C$2:$BW$498,9,0),"")</f>
        <v/>
      </c>
      <c r="B249" s="34"/>
      <c r="C249" s="35" t="str">
        <f>+IFERROR(IF(VLOOKUP(#REF!&amp;"-"&amp;ROW()-108,[2]ワークシート!$C$2:$BW$498,10,0) = "","",VLOOKUP(#REF!&amp;"-"&amp;ROW()-108,[2]ワークシート!$C$2:$BW$498,10,0)),"")</f>
        <v/>
      </c>
      <c r="D249" s="34"/>
      <c r="E249" s="33" t="str">
        <f>+IFERROR(VLOOKUP(#REF!&amp;"-"&amp;ROW()-108,[2]ワークシート!$C$2:$BW$498,11,0),"")</f>
        <v/>
      </c>
      <c r="F249" s="34"/>
      <c r="G249" s="10" t="str">
        <f>+IFERROR(VLOOKUP(#REF!&amp;"-"&amp;ROW()-108,[2]ワークシート!$C$2:$BW$498,12,0),"")</f>
        <v/>
      </c>
      <c r="H24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49" s="37"/>
      <c r="J249" s="33" t="str">
        <f>+IFERROR(VLOOKUP(#REF!&amp;"-"&amp;ROW()-108,[2]ワークシート!$C$2:$BW$498,19,0),"")</f>
        <v/>
      </c>
      <c r="K249" s="35"/>
      <c r="L249" s="34"/>
      <c r="M249" s="38" t="str">
        <f>+IFERROR(VLOOKUP(#REF!&amp;"-"&amp;ROW()-108,[2]ワークシート!$C$2:$BW$498,24,0),"")</f>
        <v/>
      </c>
      <c r="N249" s="39"/>
      <c r="O249" s="40" t="str">
        <f>+IFERROR(VLOOKUP(#REF!&amp;"-"&amp;ROW()-108,[2]ワークシート!$C$2:$BW$498,25,0),"")</f>
        <v/>
      </c>
      <c r="P249" s="40"/>
      <c r="Q249" s="41" t="str">
        <f>+IFERROR(VLOOKUP(#REF!&amp;"-"&amp;ROW()-108,[2]ワークシート!$C$2:$BW$498,55,0),"")</f>
        <v/>
      </c>
      <c r="R249" s="41"/>
      <c r="S249" s="41"/>
      <c r="T249" s="40" t="str">
        <f>+IFERROR(VLOOKUP(#REF!&amp;"-"&amp;ROW()-108,[2]ワークシート!$C$2:$BW$498,60,0),"")</f>
        <v/>
      </c>
      <c r="U249" s="40"/>
      <c r="V249" s="40" t="str">
        <f>+IFERROR(VLOOKUP(#REF!&amp;"-"&amp;ROW()-108,[2]ワークシート!$C$2:$BW$498,61,0),"")</f>
        <v/>
      </c>
      <c r="W249" s="40"/>
      <c r="X249" s="40"/>
      <c r="Y249" s="31" t="str">
        <f t="shared" si="4"/>
        <v/>
      </c>
      <c r="Z249" s="31"/>
      <c r="AA249" s="32" t="str">
        <f>+IFERROR(IF(VLOOKUP(#REF!&amp;"-"&amp;ROW()-108,[2]ワークシート!$C$2:$BW$498,13,0)="","",VLOOKUP(#REF!&amp;"-"&amp;ROW()-108,[2]ワークシート!$C$2:$BW$498,13,0)),"")</f>
        <v/>
      </c>
      <c r="AB249" s="32"/>
      <c r="AC249" s="32" t="str">
        <f>+IFERROR(VLOOKUP(#REF!&amp;"-"&amp;ROW()-108,[2]ワークシート!$C$2:$BW$498,30,0),"")</f>
        <v/>
      </c>
      <c r="AD249" s="32"/>
      <c r="AE249" s="31" t="str">
        <f t="shared" si="5"/>
        <v/>
      </c>
      <c r="AF249" s="31"/>
      <c r="AG249" s="10"/>
      <c r="AH249" s="10"/>
      <c r="AI249" s="9" t="str">
        <f>+IFERROR(IF(VLOOKUP(#REF!&amp;"-"&amp;ROW()-108,[2]ワークシート!$C$2:$BW$498,31,0)="","",VLOOKUP(#REF!&amp;"-"&amp;ROW()-108,[2]ワークシート!$C$2:$BW$498,31,0)),"")</f>
        <v/>
      </c>
      <c r="AJ249" s="8"/>
      <c r="AK249" s="8"/>
      <c r="AL249" s="8"/>
      <c r="AM249" s="8"/>
      <c r="AN249" s="8"/>
      <c r="AO249" s="8"/>
      <c r="AP249" s="8"/>
      <c r="AQ249" s="8"/>
      <c r="AR249" s="8"/>
      <c r="AS249" s="8"/>
      <c r="AT249" s="8"/>
      <c r="AU249" s="8"/>
      <c r="AV249" s="8"/>
      <c r="AW249" s="8"/>
      <c r="AX249" s="8"/>
      <c r="AY249" s="8"/>
      <c r="AZ249" s="8"/>
      <c r="BA249" s="8"/>
      <c r="BB249" s="8"/>
      <c r="BC249" s="8"/>
      <c r="BD249" s="8"/>
    </row>
    <row r="250" spans="1:56" ht="35.1" hidden="1" customHeight="1" x14ac:dyDescent="0.45">
      <c r="A250" s="33" t="str">
        <f>+IFERROR(VLOOKUP(#REF!&amp;"-"&amp;ROW()-108,[2]ワークシート!$C$2:$BW$498,9,0),"")</f>
        <v/>
      </c>
      <c r="B250" s="34"/>
      <c r="C250" s="35" t="str">
        <f>+IFERROR(IF(VLOOKUP(#REF!&amp;"-"&amp;ROW()-108,[2]ワークシート!$C$2:$BW$498,10,0) = "","",VLOOKUP(#REF!&amp;"-"&amp;ROW()-108,[2]ワークシート!$C$2:$BW$498,10,0)),"")</f>
        <v/>
      </c>
      <c r="D250" s="34"/>
      <c r="E250" s="33" t="str">
        <f>+IFERROR(VLOOKUP(#REF!&amp;"-"&amp;ROW()-108,[2]ワークシート!$C$2:$BW$498,11,0),"")</f>
        <v/>
      </c>
      <c r="F250" s="34"/>
      <c r="G250" s="10" t="str">
        <f>+IFERROR(VLOOKUP(#REF!&amp;"-"&amp;ROW()-108,[2]ワークシート!$C$2:$BW$498,12,0),"")</f>
        <v/>
      </c>
      <c r="H25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0" s="37"/>
      <c r="J250" s="33" t="str">
        <f>+IFERROR(VLOOKUP(#REF!&amp;"-"&amp;ROW()-108,[2]ワークシート!$C$2:$BW$498,19,0),"")</f>
        <v/>
      </c>
      <c r="K250" s="35"/>
      <c r="L250" s="34"/>
      <c r="M250" s="38" t="str">
        <f>+IFERROR(VLOOKUP(#REF!&amp;"-"&amp;ROW()-108,[2]ワークシート!$C$2:$BW$498,24,0),"")</f>
        <v/>
      </c>
      <c r="N250" s="39"/>
      <c r="O250" s="40" t="str">
        <f>+IFERROR(VLOOKUP(#REF!&amp;"-"&amp;ROW()-108,[2]ワークシート!$C$2:$BW$498,25,0),"")</f>
        <v/>
      </c>
      <c r="P250" s="40"/>
      <c r="Q250" s="41" t="str">
        <f>+IFERROR(VLOOKUP(#REF!&amp;"-"&amp;ROW()-108,[2]ワークシート!$C$2:$BW$498,55,0),"")</f>
        <v/>
      </c>
      <c r="R250" s="41"/>
      <c r="S250" s="41"/>
      <c r="T250" s="40" t="str">
        <f>+IFERROR(VLOOKUP(#REF!&amp;"-"&amp;ROW()-108,[2]ワークシート!$C$2:$BW$498,60,0),"")</f>
        <v/>
      </c>
      <c r="U250" s="40"/>
      <c r="V250" s="40" t="str">
        <f>+IFERROR(VLOOKUP(#REF!&amp;"-"&amp;ROW()-108,[2]ワークシート!$C$2:$BW$498,61,0),"")</f>
        <v/>
      </c>
      <c r="W250" s="40"/>
      <c r="X250" s="40"/>
      <c r="Y250" s="31" t="str">
        <f t="shared" si="4"/>
        <v/>
      </c>
      <c r="Z250" s="31"/>
      <c r="AA250" s="32" t="str">
        <f>+IFERROR(IF(VLOOKUP(#REF!&amp;"-"&amp;ROW()-108,[2]ワークシート!$C$2:$BW$498,13,0)="","",VLOOKUP(#REF!&amp;"-"&amp;ROW()-108,[2]ワークシート!$C$2:$BW$498,13,0)),"")</f>
        <v/>
      </c>
      <c r="AB250" s="32"/>
      <c r="AC250" s="32" t="str">
        <f>+IFERROR(VLOOKUP(#REF!&amp;"-"&amp;ROW()-108,[2]ワークシート!$C$2:$BW$498,30,0),"")</f>
        <v/>
      </c>
      <c r="AD250" s="32"/>
      <c r="AE250" s="31" t="str">
        <f t="shared" si="5"/>
        <v/>
      </c>
      <c r="AF250" s="31"/>
      <c r="AG250" s="10"/>
      <c r="AH250" s="10"/>
      <c r="AI250" s="9" t="str">
        <f>+IFERROR(IF(VLOOKUP(#REF!&amp;"-"&amp;ROW()-108,[2]ワークシート!$C$2:$BW$498,31,0)="","",VLOOKUP(#REF!&amp;"-"&amp;ROW()-108,[2]ワークシート!$C$2:$BW$498,31,0)),"")</f>
        <v/>
      </c>
      <c r="AJ250" s="8"/>
      <c r="AK250" s="8"/>
      <c r="AL250" s="8"/>
      <c r="AM250" s="8"/>
      <c r="AN250" s="8"/>
      <c r="AO250" s="8"/>
      <c r="AP250" s="8"/>
      <c r="AQ250" s="8"/>
      <c r="AR250" s="8"/>
      <c r="AS250" s="8"/>
      <c r="AT250" s="8"/>
      <c r="AU250" s="8"/>
      <c r="AV250" s="8"/>
      <c r="AW250" s="8"/>
      <c r="AX250" s="8"/>
      <c r="AY250" s="8"/>
      <c r="AZ250" s="8"/>
      <c r="BA250" s="8"/>
      <c r="BB250" s="8"/>
      <c r="BC250" s="8"/>
      <c r="BD250" s="8"/>
    </row>
    <row r="251" spans="1:56" ht="35.1" hidden="1" customHeight="1" x14ac:dyDescent="0.45">
      <c r="A251" s="33" t="str">
        <f>+IFERROR(VLOOKUP(#REF!&amp;"-"&amp;ROW()-108,[2]ワークシート!$C$2:$BW$498,9,0),"")</f>
        <v/>
      </c>
      <c r="B251" s="34"/>
      <c r="C251" s="35" t="str">
        <f>+IFERROR(IF(VLOOKUP(#REF!&amp;"-"&amp;ROW()-108,[2]ワークシート!$C$2:$BW$498,10,0) = "","",VLOOKUP(#REF!&amp;"-"&amp;ROW()-108,[2]ワークシート!$C$2:$BW$498,10,0)),"")</f>
        <v/>
      </c>
      <c r="D251" s="34"/>
      <c r="E251" s="33" t="str">
        <f>+IFERROR(VLOOKUP(#REF!&amp;"-"&amp;ROW()-108,[2]ワークシート!$C$2:$BW$498,11,0),"")</f>
        <v/>
      </c>
      <c r="F251" s="34"/>
      <c r="G251" s="10" t="str">
        <f>+IFERROR(VLOOKUP(#REF!&amp;"-"&amp;ROW()-108,[2]ワークシート!$C$2:$BW$498,12,0),"")</f>
        <v/>
      </c>
      <c r="H25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1" s="37"/>
      <c r="J251" s="33" t="str">
        <f>+IFERROR(VLOOKUP(#REF!&amp;"-"&amp;ROW()-108,[2]ワークシート!$C$2:$BW$498,19,0),"")</f>
        <v/>
      </c>
      <c r="K251" s="35"/>
      <c r="L251" s="34"/>
      <c r="M251" s="38" t="str">
        <f>+IFERROR(VLOOKUP(#REF!&amp;"-"&amp;ROW()-108,[2]ワークシート!$C$2:$BW$498,24,0),"")</f>
        <v/>
      </c>
      <c r="N251" s="39"/>
      <c r="O251" s="40" t="str">
        <f>+IFERROR(VLOOKUP(#REF!&amp;"-"&amp;ROW()-108,[2]ワークシート!$C$2:$BW$498,25,0),"")</f>
        <v/>
      </c>
      <c r="P251" s="40"/>
      <c r="Q251" s="41" t="str">
        <f>+IFERROR(VLOOKUP(#REF!&amp;"-"&amp;ROW()-108,[2]ワークシート!$C$2:$BW$498,55,0),"")</f>
        <v/>
      </c>
      <c r="R251" s="41"/>
      <c r="S251" s="41"/>
      <c r="T251" s="40" t="str">
        <f>+IFERROR(VLOOKUP(#REF!&amp;"-"&amp;ROW()-108,[2]ワークシート!$C$2:$BW$498,60,0),"")</f>
        <v/>
      </c>
      <c r="U251" s="40"/>
      <c r="V251" s="40" t="str">
        <f>+IFERROR(VLOOKUP(#REF!&amp;"-"&amp;ROW()-108,[2]ワークシート!$C$2:$BW$498,61,0),"")</f>
        <v/>
      </c>
      <c r="W251" s="40"/>
      <c r="X251" s="40"/>
      <c r="Y251" s="31" t="str">
        <f t="shared" si="4"/>
        <v/>
      </c>
      <c r="Z251" s="31"/>
      <c r="AA251" s="32" t="str">
        <f>+IFERROR(IF(VLOOKUP(#REF!&amp;"-"&amp;ROW()-108,[2]ワークシート!$C$2:$BW$498,13,0)="","",VLOOKUP(#REF!&amp;"-"&amp;ROW()-108,[2]ワークシート!$C$2:$BW$498,13,0)),"")</f>
        <v/>
      </c>
      <c r="AB251" s="32"/>
      <c r="AC251" s="32" t="str">
        <f>+IFERROR(VLOOKUP(#REF!&amp;"-"&amp;ROW()-108,[2]ワークシート!$C$2:$BW$498,30,0),"")</f>
        <v/>
      </c>
      <c r="AD251" s="32"/>
      <c r="AE251" s="31" t="str">
        <f t="shared" si="5"/>
        <v/>
      </c>
      <c r="AF251" s="31"/>
      <c r="AG251" s="10"/>
      <c r="AH251" s="10"/>
      <c r="AI251" s="9" t="str">
        <f>+IFERROR(IF(VLOOKUP(#REF!&amp;"-"&amp;ROW()-108,[2]ワークシート!$C$2:$BW$498,31,0)="","",VLOOKUP(#REF!&amp;"-"&amp;ROW()-108,[2]ワークシート!$C$2:$BW$498,31,0)),"")</f>
        <v/>
      </c>
      <c r="AJ251" s="8"/>
      <c r="AK251" s="8"/>
      <c r="AL251" s="8"/>
      <c r="AM251" s="8"/>
      <c r="AN251" s="8"/>
      <c r="AO251" s="8"/>
      <c r="AP251" s="8"/>
      <c r="AQ251" s="8"/>
      <c r="AR251" s="8"/>
      <c r="AS251" s="8"/>
      <c r="AT251" s="8"/>
      <c r="AU251" s="8"/>
      <c r="AV251" s="8"/>
      <c r="AW251" s="8"/>
      <c r="AX251" s="8"/>
      <c r="AY251" s="8"/>
      <c r="AZ251" s="8"/>
      <c r="BA251" s="8"/>
      <c r="BB251" s="8"/>
      <c r="BC251" s="8"/>
      <c r="BD251" s="8"/>
    </row>
    <row r="252" spans="1:56" ht="35.1" hidden="1" customHeight="1" x14ac:dyDescent="0.45">
      <c r="A252" s="33" t="str">
        <f>+IFERROR(VLOOKUP(#REF!&amp;"-"&amp;ROW()-108,[2]ワークシート!$C$2:$BW$498,9,0),"")</f>
        <v/>
      </c>
      <c r="B252" s="34"/>
      <c r="C252" s="35" t="str">
        <f>+IFERROR(IF(VLOOKUP(#REF!&amp;"-"&amp;ROW()-108,[2]ワークシート!$C$2:$BW$498,10,0) = "","",VLOOKUP(#REF!&amp;"-"&amp;ROW()-108,[2]ワークシート!$C$2:$BW$498,10,0)),"")</f>
        <v/>
      </c>
      <c r="D252" s="34"/>
      <c r="E252" s="33" t="str">
        <f>+IFERROR(VLOOKUP(#REF!&amp;"-"&amp;ROW()-108,[2]ワークシート!$C$2:$BW$498,11,0),"")</f>
        <v/>
      </c>
      <c r="F252" s="34"/>
      <c r="G252" s="10" t="str">
        <f>+IFERROR(VLOOKUP(#REF!&amp;"-"&amp;ROW()-108,[2]ワークシート!$C$2:$BW$498,12,0),"")</f>
        <v/>
      </c>
      <c r="H25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2" s="37"/>
      <c r="J252" s="33" t="str">
        <f>+IFERROR(VLOOKUP(#REF!&amp;"-"&amp;ROW()-108,[2]ワークシート!$C$2:$BW$498,19,0),"")</f>
        <v/>
      </c>
      <c r="K252" s="35"/>
      <c r="L252" s="34"/>
      <c r="M252" s="38" t="str">
        <f>+IFERROR(VLOOKUP(#REF!&amp;"-"&amp;ROW()-108,[2]ワークシート!$C$2:$BW$498,24,0),"")</f>
        <v/>
      </c>
      <c r="N252" s="39"/>
      <c r="O252" s="40" t="str">
        <f>+IFERROR(VLOOKUP(#REF!&amp;"-"&amp;ROW()-108,[2]ワークシート!$C$2:$BW$498,25,0),"")</f>
        <v/>
      </c>
      <c r="P252" s="40"/>
      <c r="Q252" s="41" t="str">
        <f>+IFERROR(VLOOKUP(#REF!&amp;"-"&amp;ROW()-108,[2]ワークシート!$C$2:$BW$498,55,0),"")</f>
        <v/>
      </c>
      <c r="R252" s="41"/>
      <c r="S252" s="41"/>
      <c r="T252" s="40" t="str">
        <f>+IFERROR(VLOOKUP(#REF!&amp;"-"&amp;ROW()-108,[2]ワークシート!$C$2:$BW$498,60,0),"")</f>
        <v/>
      </c>
      <c r="U252" s="40"/>
      <c r="V252" s="40" t="str">
        <f>+IFERROR(VLOOKUP(#REF!&amp;"-"&amp;ROW()-108,[2]ワークシート!$C$2:$BW$498,61,0),"")</f>
        <v/>
      </c>
      <c r="W252" s="40"/>
      <c r="X252" s="40"/>
      <c r="Y252" s="31" t="str">
        <f t="shared" si="4"/>
        <v/>
      </c>
      <c r="Z252" s="31"/>
      <c r="AA252" s="32" t="str">
        <f>+IFERROR(IF(VLOOKUP(#REF!&amp;"-"&amp;ROW()-108,[2]ワークシート!$C$2:$BW$498,13,0)="","",VLOOKUP(#REF!&amp;"-"&amp;ROW()-108,[2]ワークシート!$C$2:$BW$498,13,0)),"")</f>
        <v/>
      </c>
      <c r="AB252" s="32"/>
      <c r="AC252" s="32" t="str">
        <f>+IFERROR(VLOOKUP(#REF!&amp;"-"&amp;ROW()-108,[2]ワークシート!$C$2:$BW$498,30,0),"")</f>
        <v/>
      </c>
      <c r="AD252" s="32"/>
      <c r="AE252" s="31" t="str">
        <f t="shared" si="5"/>
        <v/>
      </c>
      <c r="AF252" s="31"/>
      <c r="AG252" s="10"/>
      <c r="AH252" s="10"/>
      <c r="AI252" s="9" t="str">
        <f>+IFERROR(IF(VLOOKUP(#REF!&amp;"-"&amp;ROW()-108,[2]ワークシート!$C$2:$BW$498,31,0)="","",VLOOKUP(#REF!&amp;"-"&amp;ROW()-108,[2]ワークシート!$C$2:$BW$498,31,0)),"")</f>
        <v/>
      </c>
      <c r="AJ252" s="8"/>
      <c r="AK252" s="8"/>
      <c r="AL252" s="8"/>
      <c r="AM252" s="8"/>
      <c r="AN252" s="8"/>
      <c r="AO252" s="8"/>
      <c r="AP252" s="8"/>
      <c r="AQ252" s="8"/>
      <c r="AR252" s="8"/>
      <c r="AS252" s="8"/>
      <c r="AT252" s="8"/>
      <c r="AU252" s="8"/>
      <c r="AV252" s="8"/>
      <c r="AW252" s="8"/>
      <c r="AX252" s="8"/>
      <c r="AY252" s="8"/>
      <c r="AZ252" s="8"/>
      <c r="BA252" s="8"/>
      <c r="BB252" s="8"/>
      <c r="BC252" s="8"/>
      <c r="BD252" s="8"/>
    </row>
    <row r="253" spans="1:56" ht="35.1" hidden="1" customHeight="1" x14ac:dyDescent="0.45">
      <c r="A253" s="33" t="str">
        <f>+IFERROR(VLOOKUP(#REF!&amp;"-"&amp;ROW()-108,[2]ワークシート!$C$2:$BW$498,9,0),"")</f>
        <v/>
      </c>
      <c r="B253" s="34"/>
      <c r="C253" s="35" t="str">
        <f>+IFERROR(IF(VLOOKUP(#REF!&amp;"-"&amp;ROW()-108,[2]ワークシート!$C$2:$BW$498,10,0) = "","",VLOOKUP(#REF!&amp;"-"&amp;ROW()-108,[2]ワークシート!$C$2:$BW$498,10,0)),"")</f>
        <v/>
      </c>
      <c r="D253" s="34"/>
      <c r="E253" s="33" t="str">
        <f>+IFERROR(VLOOKUP(#REF!&amp;"-"&amp;ROW()-108,[2]ワークシート!$C$2:$BW$498,11,0),"")</f>
        <v/>
      </c>
      <c r="F253" s="34"/>
      <c r="G253" s="10" t="str">
        <f>+IFERROR(VLOOKUP(#REF!&amp;"-"&amp;ROW()-108,[2]ワークシート!$C$2:$BW$498,12,0),"")</f>
        <v/>
      </c>
      <c r="H25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3" s="37"/>
      <c r="J253" s="33" t="str">
        <f>+IFERROR(VLOOKUP(#REF!&amp;"-"&amp;ROW()-108,[2]ワークシート!$C$2:$BW$498,19,0),"")</f>
        <v/>
      </c>
      <c r="K253" s="35"/>
      <c r="L253" s="34"/>
      <c r="M253" s="38" t="str">
        <f>+IFERROR(VLOOKUP(#REF!&amp;"-"&amp;ROW()-108,[2]ワークシート!$C$2:$BW$498,24,0),"")</f>
        <v/>
      </c>
      <c r="N253" s="39"/>
      <c r="O253" s="40" t="str">
        <f>+IFERROR(VLOOKUP(#REF!&amp;"-"&amp;ROW()-108,[2]ワークシート!$C$2:$BW$498,25,0),"")</f>
        <v/>
      </c>
      <c r="P253" s="40"/>
      <c r="Q253" s="41" t="str">
        <f>+IFERROR(VLOOKUP(#REF!&amp;"-"&amp;ROW()-108,[2]ワークシート!$C$2:$BW$498,55,0),"")</f>
        <v/>
      </c>
      <c r="R253" s="41"/>
      <c r="S253" s="41"/>
      <c r="T253" s="40" t="str">
        <f>+IFERROR(VLOOKUP(#REF!&amp;"-"&amp;ROW()-108,[2]ワークシート!$C$2:$BW$498,60,0),"")</f>
        <v/>
      </c>
      <c r="U253" s="40"/>
      <c r="V253" s="40" t="str">
        <f>+IFERROR(VLOOKUP(#REF!&amp;"-"&amp;ROW()-108,[2]ワークシート!$C$2:$BW$498,61,0),"")</f>
        <v/>
      </c>
      <c r="W253" s="40"/>
      <c r="X253" s="40"/>
      <c r="Y253" s="31" t="str">
        <f t="shared" si="4"/>
        <v/>
      </c>
      <c r="Z253" s="31"/>
      <c r="AA253" s="32" t="str">
        <f>+IFERROR(IF(VLOOKUP(#REF!&amp;"-"&amp;ROW()-108,[2]ワークシート!$C$2:$BW$498,13,0)="","",VLOOKUP(#REF!&amp;"-"&amp;ROW()-108,[2]ワークシート!$C$2:$BW$498,13,0)),"")</f>
        <v/>
      </c>
      <c r="AB253" s="32"/>
      <c r="AC253" s="32" t="str">
        <f>+IFERROR(VLOOKUP(#REF!&amp;"-"&amp;ROW()-108,[2]ワークシート!$C$2:$BW$498,30,0),"")</f>
        <v/>
      </c>
      <c r="AD253" s="32"/>
      <c r="AE253" s="31" t="str">
        <f t="shared" si="5"/>
        <v/>
      </c>
      <c r="AF253" s="31"/>
      <c r="AG253" s="10"/>
      <c r="AH253" s="10"/>
      <c r="AI253" s="9" t="str">
        <f>+IFERROR(IF(VLOOKUP(#REF!&amp;"-"&amp;ROW()-108,[2]ワークシート!$C$2:$BW$498,31,0)="","",VLOOKUP(#REF!&amp;"-"&amp;ROW()-108,[2]ワークシート!$C$2:$BW$498,31,0)),"")</f>
        <v/>
      </c>
      <c r="AJ253" s="8"/>
      <c r="AK253" s="8"/>
      <c r="AL253" s="8"/>
      <c r="AM253" s="8"/>
      <c r="AN253" s="8"/>
      <c r="AO253" s="8"/>
      <c r="AP253" s="8"/>
      <c r="AQ253" s="8"/>
      <c r="AR253" s="8"/>
      <c r="AS253" s="8"/>
      <c r="AT253" s="8"/>
      <c r="AU253" s="8"/>
      <c r="AV253" s="8"/>
      <c r="AW253" s="8"/>
      <c r="AX253" s="8"/>
      <c r="AY253" s="8"/>
      <c r="AZ253" s="8"/>
      <c r="BA253" s="8"/>
      <c r="BB253" s="8"/>
      <c r="BC253" s="8"/>
      <c r="BD253" s="8"/>
    </row>
    <row r="254" spans="1:56" ht="35.1" hidden="1" customHeight="1" x14ac:dyDescent="0.45">
      <c r="A254" s="33" t="str">
        <f>+IFERROR(VLOOKUP(#REF!&amp;"-"&amp;ROW()-108,[2]ワークシート!$C$2:$BW$498,9,0),"")</f>
        <v/>
      </c>
      <c r="B254" s="34"/>
      <c r="C254" s="35" t="str">
        <f>+IFERROR(IF(VLOOKUP(#REF!&amp;"-"&amp;ROW()-108,[2]ワークシート!$C$2:$BW$498,10,0) = "","",VLOOKUP(#REF!&amp;"-"&amp;ROW()-108,[2]ワークシート!$C$2:$BW$498,10,0)),"")</f>
        <v/>
      </c>
      <c r="D254" s="34"/>
      <c r="E254" s="33" t="str">
        <f>+IFERROR(VLOOKUP(#REF!&amp;"-"&amp;ROW()-108,[2]ワークシート!$C$2:$BW$498,11,0),"")</f>
        <v/>
      </c>
      <c r="F254" s="34"/>
      <c r="G254" s="10" t="str">
        <f>+IFERROR(VLOOKUP(#REF!&amp;"-"&amp;ROW()-108,[2]ワークシート!$C$2:$BW$498,12,0),"")</f>
        <v/>
      </c>
      <c r="H25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4" s="37"/>
      <c r="J254" s="33" t="str">
        <f>+IFERROR(VLOOKUP(#REF!&amp;"-"&amp;ROW()-108,[2]ワークシート!$C$2:$BW$498,19,0),"")</f>
        <v/>
      </c>
      <c r="K254" s="35"/>
      <c r="L254" s="34"/>
      <c r="M254" s="38" t="str">
        <f>+IFERROR(VLOOKUP(#REF!&amp;"-"&amp;ROW()-108,[2]ワークシート!$C$2:$BW$498,24,0),"")</f>
        <v/>
      </c>
      <c r="N254" s="39"/>
      <c r="O254" s="40" t="str">
        <f>+IFERROR(VLOOKUP(#REF!&amp;"-"&amp;ROW()-108,[2]ワークシート!$C$2:$BW$498,25,0),"")</f>
        <v/>
      </c>
      <c r="P254" s="40"/>
      <c r="Q254" s="41" t="str">
        <f>+IFERROR(VLOOKUP(#REF!&amp;"-"&amp;ROW()-108,[2]ワークシート!$C$2:$BW$498,55,0),"")</f>
        <v/>
      </c>
      <c r="R254" s="41"/>
      <c r="S254" s="41"/>
      <c r="T254" s="40" t="str">
        <f>+IFERROR(VLOOKUP(#REF!&amp;"-"&amp;ROW()-108,[2]ワークシート!$C$2:$BW$498,60,0),"")</f>
        <v/>
      </c>
      <c r="U254" s="40"/>
      <c r="V254" s="40" t="str">
        <f>+IFERROR(VLOOKUP(#REF!&amp;"-"&amp;ROW()-108,[2]ワークシート!$C$2:$BW$498,61,0),"")</f>
        <v/>
      </c>
      <c r="W254" s="40"/>
      <c r="X254" s="40"/>
      <c r="Y254" s="31" t="str">
        <f t="shared" si="4"/>
        <v/>
      </c>
      <c r="Z254" s="31"/>
      <c r="AA254" s="32" t="str">
        <f>+IFERROR(IF(VLOOKUP(#REF!&amp;"-"&amp;ROW()-108,[2]ワークシート!$C$2:$BW$498,13,0)="","",VLOOKUP(#REF!&amp;"-"&amp;ROW()-108,[2]ワークシート!$C$2:$BW$498,13,0)),"")</f>
        <v/>
      </c>
      <c r="AB254" s="32"/>
      <c r="AC254" s="32" t="str">
        <f>+IFERROR(VLOOKUP(#REF!&amp;"-"&amp;ROW()-108,[2]ワークシート!$C$2:$BW$498,30,0),"")</f>
        <v/>
      </c>
      <c r="AD254" s="32"/>
      <c r="AE254" s="31" t="str">
        <f t="shared" si="5"/>
        <v/>
      </c>
      <c r="AF254" s="31"/>
      <c r="AG254" s="10"/>
      <c r="AH254" s="10"/>
      <c r="AI254" s="9" t="str">
        <f>+IFERROR(IF(VLOOKUP(#REF!&amp;"-"&amp;ROW()-108,[2]ワークシート!$C$2:$BW$498,31,0)="","",VLOOKUP(#REF!&amp;"-"&amp;ROW()-108,[2]ワークシート!$C$2:$BW$498,31,0)),"")</f>
        <v/>
      </c>
      <c r="AJ254" s="8"/>
      <c r="AK254" s="8"/>
      <c r="AL254" s="8"/>
      <c r="AM254" s="8"/>
      <c r="AN254" s="8"/>
      <c r="AO254" s="8"/>
      <c r="AP254" s="8"/>
      <c r="AQ254" s="8"/>
      <c r="AR254" s="8"/>
      <c r="AS254" s="8"/>
      <c r="AT254" s="8"/>
      <c r="AU254" s="8"/>
      <c r="AV254" s="8"/>
      <c r="AW254" s="8"/>
      <c r="AX254" s="8"/>
      <c r="AY254" s="8"/>
      <c r="AZ254" s="8"/>
      <c r="BA254" s="8"/>
      <c r="BB254" s="8"/>
      <c r="BC254" s="8"/>
      <c r="BD254" s="8"/>
    </row>
    <row r="255" spans="1:56" ht="35.1" hidden="1" customHeight="1" x14ac:dyDescent="0.45">
      <c r="A255" s="33" t="str">
        <f>+IFERROR(VLOOKUP(#REF!&amp;"-"&amp;ROW()-108,[2]ワークシート!$C$2:$BW$498,9,0),"")</f>
        <v/>
      </c>
      <c r="B255" s="34"/>
      <c r="C255" s="35" t="str">
        <f>+IFERROR(IF(VLOOKUP(#REF!&amp;"-"&amp;ROW()-108,[2]ワークシート!$C$2:$BW$498,10,0) = "","",VLOOKUP(#REF!&amp;"-"&amp;ROW()-108,[2]ワークシート!$C$2:$BW$498,10,0)),"")</f>
        <v/>
      </c>
      <c r="D255" s="34"/>
      <c r="E255" s="33" t="str">
        <f>+IFERROR(VLOOKUP(#REF!&amp;"-"&amp;ROW()-108,[2]ワークシート!$C$2:$BW$498,11,0),"")</f>
        <v/>
      </c>
      <c r="F255" s="34"/>
      <c r="G255" s="10" t="str">
        <f>+IFERROR(VLOOKUP(#REF!&amp;"-"&amp;ROW()-108,[2]ワークシート!$C$2:$BW$498,12,0),"")</f>
        <v/>
      </c>
      <c r="H25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5" s="37"/>
      <c r="J255" s="33" t="str">
        <f>+IFERROR(VLOOKUP(#REF!&amp;"-"&amp;ROW()-108,[2]ワークシート!$C$2:$BW$498,19,0),"")</f>
        <v/>
      </c>
      <c r="K255" s="35"/>
      <c r="L255" s="34"/>
      <c r="M255" s="38" t="str">
        <f>+IFERROR(VLOOKUP(#REF!&amp;"-"&amp;ROW()-108,[2]ワークシート!$C$2:$BW$498,24,0),"")</f>
        <v/>
      </c>
      <c r="N255" s="39"/>
      <c r="O255" s="40" t="str">
        <f>+IFERROR(VLOOKUP(#REF!&amp;"-"&amp;ROW()-108,[2]ワークシート!$C$2:$BW$498,25,0),"")</f>
        <v/>
      </c>
      <c r="P255" s="40"/>
      <c r="Q255" s="41" t="str">
        <f>+IFERROR(VLOOKUP(#REF!&amp;"-"&amp;ROW()-108,[2]ワークシート!$C$2:$BW$498,55,0),"")</f>
        <v/>
      </c>
      <c r="R255" s="41"/>
      <c r="S255" s="41"/>
      <c r="T255" s="40" t="str">
        <f>+IFERROR(VLOOKUP(#REF!&amp;"-"&amp;ROW()-108,[2]ワークシート!$C$2:$BW$498,60,0),"")</f>
        <v/>
      </c>
      <c r="U255" s="40"/>
      <c r="V255" s="40" t="str">
        <f>+IFERROR(VLOOKUP(#REF!&amp;"-"&amp;ROW()-108,[2]ワークシート!$C$2:$BW$498,61,0),"")</f>
        <v/>
      </c>
      <c r="W255" s="40"/>
      <c r="X255" s="40"/>
      <c r="Y255" s="31" t="str">
        <f t="shared" si="4"/>
        <v/>
      </c>
      <c r="Z255" s="31"/>
      <c r="AA255" s="32" t="str">
        <f>+IFERROR(IF(VLOOKUP(#REF!&amp;"-"&amp;ROW()-108,[2]ワークシート!$C$2:$BW$498,13,0)="","",VLOOKUP(#REF!&amp;"-"&amp;ROW()-108,[2]ワークシート!$C$2:$BW$498,13,0)),"")</f>
        <v/>
      </c>
      <c r="AB255" s="32"/>
      <c r="AC255" s="32" t="str">
        <f>+IFERROR(VLOOKUP(#REF!&amp;"-"&amp;ROW()-108,[2]ワークシート!$C$2:$BW$498,30,0),"")</f>
        <v/>
      </c>
      <c r="AD255" s="32"/>
      <c r="AE255" s="31" t="str">
        <f t="shared" si="5"/>
        <v/>
      </c>
      <c r="AF255" s="31"/>
      <c r="AG255" s="10"/>
      <c r="AH255" s="10"/>
      <c r="AI255" s="9" t="str">
        <f>+IFERROR(IF(VLOOKUP(#REF!&amp;"-"&amp;ROW()-108,[2]ワークシート!$C$2:$BW$498,31,0)="","",VLOOKUP(#REF!&amp;"-"&amp;ROW()-108,[2]ワークシート!$C$2:$BW$498,31,0)),"")</f>
        <v/>
      </c>
      <c r="AJ255" s="8"/>
      <c r="AK255" s="8"/>
      <c r="AL255" s="8"/>
      <c r="AM255" s="8"/>
      <c r="AN255" s="8"/>
      <c r="AO255" s="8"/>
      <c r="AP255" s="8"/>
      <c r="AQ255" s="8"/>
      <c r="AR255" s="8"/>
      <c r="AS255" s="8"/>
      <c r="AT255" s="8"/>
      <c r="AU255" s="8"/>
      <c r="AV255" s="8"/>
      <c r="AW255" s="8"/>
      <c r="AX255" s="8"/>
      <c r="AY255" s="8"/>
      <c r="AZ255" s="8"/>
      <c r="BA255" s="8"/>
      <c r="BB255" s="8"/>
      <c r="BC255" s="8"/>
      <c r="BD255" s="8"/>
    </row>
    <row r="256" spans="1:56" ht="35.1" hidden="1" customHeight="1" x14ac:dyDescent="0.45">
      <c r="A256" s="33" t="str">
        <f>+IFERROR(VLOOKUP(#REF!&amp;"-"&amp;ROW()-108,[2]ワークシート!$C$2:$BW$498,9,0),"")</f>
        <v/>
      </c>
      <c r="B256" s="34"/>
      <c r="C256" s="35" t="str">
        <f>+IFERROR(IF(VLOOKUP(#REF!&amp;"-"&amp;ROW()-108,[2]ワークシート!$C$2:$BW$498,10,0) = "","",VLOOKUP(#REF!&amp;"-"&amp;ROW()-108,[2]ワークシート!$C$2:$BW$498,10,0)),"")</f>
        <v/>
      </c>
      <c r="D256" s="34"/>
      <c r="E256" s="33" t="str">
        <f>+IFERROR(VLOOKUP(#REF!&amp;"-"&amp;ROW()-108,[2]ワークシート!$C$2:$BW$498,11,0),"")</f>
        <v/>
      </c>
      <c r="F256" s="34"/>
      <c r="G256" s="10" t="str">
        <f>+IFERROR(VLOOKUP(#REF!&amp;"-"&amp;ROW()-108,[2]ワークシート!$C$2:$BW$498,12,0),"")</f>
        <v/>
      </c>
      <c r="H25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6" s="37"/>
      <c r="J256" s="33" t="str">
        <f>+IFERROR(VLOOKUP(#REF!&amp;"-"&amp;ROW()-108,[2]ワークシート!$C$2:$BW$498,19,0),"")</f>
        <v/>
      </c>
      <c r="K256" s="35"/>
      <c r="L256" s="34"/>
      <c r="M256" s="38" t="str">
        <f>+IFERROR(VLOOKUP(#REF!&amp;"-"&amp;ROW()-108,[2]ワークシート!$C$2:$BW$498,24,0),"")</f>
        <v/>
      </c>
      <c r="N256" s="39"/>
      <c r="O256" s="40" t="str">
        <f>+IFERROR(VLOOKUP(#REF!&amp;"-"&amp;ROW()-108,[2]ワークシート!$C$2:$BW$498,25,0),"")</f>
        <v/>
      </c>
      <c r="P256" s="40"/>
      <c r="Q256" s="41" t="str">
        <f>+IFERROR(VLOOKUP(#REF!&amp;"-"&amp;ROW()-108,[2]ワークシート!$C$2:$BW$498,55,0),"")</f>
        <v/>
      </c>
      <c r="R256" s="41"/>
      <c r="S256" s="41"/>
      <c r="T256" s="40" t="str">
        <f>+IFERROR(VLOOKUP(#REF!&amp;"-"&amp;ROW()-108,[2]ワークシート!$C$2:$BW$498,60,0),"")</f>
        <v/>
      </c>
      <c r="U256" s="40"/>
      <c r="V256" s="40" t="str">
        <f>+IFERROR(VLOOKUP(#REF!&amp;"-"&amp;ROW()-108,[2]ワークシート!$C$2:$BW$498,61,0),"")</f>
        <v/>
      </c>
      <c r="W256" s="40"/>
      <c r="X256" s="40"/>
      <c r="Y256" s="31" t="str">
        <f t="shared" si="4"/>
        <v/>
      </c>
      <c r="Z256" s="31"/>
      <c r="AA256" s="32" t="str">
        <f>+IFERROR(IF(VLOOKUP(#REF!&amp;"-"&amp;ROW()-108,[2]ワークシート!$C$2:$BW$498,13,0)="","",VLOOKUP(#REF!&amp;"-"&amp;ROW()-108,[2]ワークシート!$C$2:$BW$498,13,0)),"")</f>
        <v/>
      </c>
      <c r="AB256" s="32"/>
      <c r="AC256" s="32" t="str">
        <f>+IFERROR(VLOOKUP(#REF!&amp;"-"&amp;ROW()-108,[2]ワークシート!$C$2:$BW$498,30,0),"")</f>
        <v/>
      </c>
      <c r="AD256" s="32"/>
      <c r="AE256" s="31" t="str">
        <f t="shared" si="5"/>
        <v/>
      </c>
      <c r="AF256" s="31"/>
      <c r="AG256" s="10"/>
      <c r="AH256" s="10"/>
      <c r="AI256" s="9" t="str">
        <f>+IFERROR(IF(VLOOKUP(#REF!&amp;"-"&amp;ROW()-108,[2]ワークシート!$C$2:$BW$498,31,0)="","",VLOOKUP(#REF!&amp;"-"&amp;ROW()-108,[2]ワークシート!$C$2:$BW$498,31,0)),"")</f>
        <v/>
      </c>
      <c r="AJ256" s="8"/>
      <c r="AK256" s="8"/>
      <c r="AL256" s="8"/>
      <c r="AM256" s="8"/>
      <c r="AN256" s="8"/>
      <c r="AO256" s="8"/>
      <c r="AP256" s="8"/>
      <c r="AQ256" s="8"/>
      <c r="AR256" s="8"/>
      <c r="AS256" s="8"/>
      <c r="AT256" s="8"/>
      <c r="AU256" s="8"/>
      <c r="AV256" s="8"/>
      <c r="AW256" s="8"/>
      <c r="AX256" s="8"/>
      <c r="AY256" s="8"/>
      <c r="AZ256" s="8"/>
      <c r="BA256" s="8"/>
      <c r="BB256" s="8"/>
      <c r="BC256" s="8"/>
      <c r="BD256" s="8"/>
    </row>
    <row r="257" spans="1:56" ht="35.1" hidden="1" customHeight="1" x14ac:dyDescent="0.45">
      <c r="A257" s="33" t="str">
        <f>+IFERROR(VLOOKUP(#REF!&amp;"-"&amp;ROW()-108,[2]ワークシート!$C$2:$BW$498,9,0),"")</f>
        <v/>
      </c>
      <c r="B257" s="34"/>
      <c r="C257" s="35" t="str">
        <f>+IFERROR(IF(VLOOKUP(#REF!&amp;"-"&amp;ROW()-108,[2]ワークシート!$C$2:$BW$498,10,0) = "","",VLOOKUP(#REF!&amp;"-"&amp;ROW()-108,[2]ワークシート!$C$2:$BW$498,10,0)),"")</f>
        <v/>
      </c>
      <c r="D257" s="34"/>
      <c r="E257" s="33" t="str">
        <f>+IFERROR(VLOOKUP(#REF!&amp;"-"&amp;ROW()-108,[2]ワークシート!$C$2:$BW$498,11,0),"")</f>
        <v/>
      </c>
      <c r="F257" s="34"/>
      <c r="G257" s="10" t="str">
        <f>+IFERROR(VLOOKUP(#REF!&amp;"-"&amp;ROW()-108,[2]ワークシート!$C$2:$BW$498,12,0),"")</f>
        <v/>
      </c>
      <c r="H25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7" s="37"/>
      <c r="J257" s="33" t="str">
        <f>+IFERROR(VLOOKUP(#REF!&amp;"-"&amp;ROW()-108,[2]ワークシート!$C$2:$BW$498,19,0),"")</f>
        <v/>
      </c>
      <c r="K257" s="35"/>
      <c r="L257" s="34"/>
      <c r="M257" s="38" t="str">
        <f>+IFERROR(VLOOKUP(#REF!&amp;"-"&amp;ROW()-108,[2]ワークシート!$C$2:$BW$498,24,0),"")</f>
        <v/>
      </c>
      <c r="N257" s="39"/>
      <c r="O257" s="40" t="str">
        <f>+IFERROR(VLOOKUP(#REF!&amp;"-"&amp;ROW()-108,[2]ワークシート!$C$2:$BW$498,25,0),"")</f>
        <v/>
      </c>
      <c r="P257" s="40"/>
      <c r="Q257" s="41" t="str">
        <f>+IFERROR(VLOOKUP(#REF!&amp;"-"&amp;ROW()-108,[2]ワークシート!$C$2:$BW$498,55,0),"")</f>
        <v/>
      </c>
      <c r="R257" s="41"/>
      <c r="S257" s="41"/>
      <c r="T257" s="40" t="str">
        <f>+IFERROR(VLOOKUP(#REF!&amp;"-"&amp;ROW()-108,[2]ワークシート!$C$2:$BW$498,60,0),"")</f>
        <v/>
      </c>
      <c r="U257" s="40"/>
      <c r="V257" s="40" t="str">
        <f>+IFERROR(VLOOKUP(#REF!&amp;"-"&amp;ROW()-108,[2]ワークシート!$C$2:$BW$498,61,0),"")</f>
        <v/>
      </c>
      <c r="W257" s="40"/>
      <c r="X257" s="40"/>
      <c r="Y257" s="31" t="str">
        <f t="shared" si="4"/>
        <v/>
      </c>
      <c r="Z257" s="31"/>
      <c r="AA257" s="32" t="str">
        <f>+IFERROR(IF(VLOOKUP(#REF!&amp;"-"&amp;ROW()-108,[2]ワークシート!$C$2:$BW$498,13,0)="","",VLOOKUP(#REF!&amp;"-"&amp;ROW()-108,[2]ワークシート!$C$2:$BW$498,13,0)),"")</f>
        <v/>
      </c>
      <c r="AB257" s="32"/>
      <c r="AC257" s="32" t="str">
        <f>+IFERROR(VLOOKUP(#REF!&amp;"-"&amp;ROW()-108,[2]ワークシート!$C$2:$BW$498,30,0),"")</f>
        <v/>
      </c>
      <c r="AD257" s="32"/>
      <c r="AE257" s="31" t="str">
        <f t="shared" si="5"/>
        <v/>
      </c>
      <c r="AF257" s="31"/>
      <c r="AG257" s="10"/>
      <c r="AH257" s="10"/>
      <c r="AI257" s="9" t="str">
        <f>+IFERROR(IF(VLOOKUP(#REF!&amp;"-"&amp;ROW()-108,[2]ワークシート!$C$2:$BW$498,31,0)="","",VLOOKUP(#REF!&amp;"-"&amp;ROW()-108,[2]ワークシート!$C$2:$BW$498,31,0)),"")</f>
        <v/>
      </c>
      <c r="AJ257" s="8"/>
      <c r="AK257" s="8"/>
      <c r="AL257" s="8"/>
      <c r="AM257" s="8"/>
      <c r="AN257" s="8"/>
      <c r="AO257" s="8"/>
      <c r="AP257" s="8"/>
      <c r="AQ257" s="8"/>
      <c r="AR257" s="8"/>
      <c r="AS257" s="8"/>
      <c r="AT257" s="8"/>
      <c r="AU257" s="8"/>
      <c r="AV257" s="8"/>
      <c r="AW257" s="8"/>
      <c r="AX257" s="8"/>
      <c r="AY257" s="8"/>
      <c r="AZ257" s="8"/>
      <c r="BA257" s="8"/>
      <c r="BB257" s="8"/>
      <c r="BC257" s="8"/>
      <c r="BD257" s="8"/>
    </row>
    <row r="258" spans="1:56" ht="35.1" hidden="1" customHeight="1" x14ac:dyDescent="0.45">
      <c r="A258" s="33" t="str">
        <f>+IFERROR(VLOOKUP(#REF!&amp;"-"&amp;ROW()-108,[2]ワークシート!$C$2:$BW$498,9,0),"")</f>
        <v/>
      </c>
      <c r="B258" s="34"/>
      <c r="C258" s="35" t="str">
        <f>+IFERROR(IF(VLOOKUP(#REF!&amp;"-"&amp;ROW()-108,[2]ワークシート!$C$2:$BW$498,10,0) = "","",VLOOKUP(#REF!&amp;"-"&amp;ROW()-108,[2]ワークシート!$C$2:$BW$498,10,0)),"")</f>
        <v/>
      </c>
      <c r="D258" s="34"/>
      <c r="E258" s="33" t="str">
        <f>+IFERROR(VLOOKUP(#REF!&amp;"-"&amp;ROW()-108,[2]ワークシート!$C$2:$BW$498,11,0),"")</f>
        <v/>
      </c>
      <c r="F258" s="34"/>
      <c r="G258" s="10" t="str">
        <f>+IFERROR(VLOOKUP(#REF!&amp;"-"&amp;ROW()-108,[2]ワークシート!$C$2:$BW$498,12,0),"")</f>
        <v/>
      </c>
      <c r="H25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8" s="37"/>
      <c r="J258" s="33" t="str">
        <f>+IFERROR(VLOOKUP(#REF!&amp;"-"&amp;ROW()-108,[2]ワークシート!$C$2:$BW$498,19,0),"")</f>
        <v/>
      </c>
      <c r="K258" s="35"/>
      <c r="L258" s="34"/>
      <c r="M258" s="38" t="str">
        <f>+IFERROR(VLOOKUP(#REF!&amp;"-"&amp;ROW()-108,[2]ワークシート!$C$2:$BW$498,24,0),"")</f>
        <v/>
      </c>
      <c r="N258" s="39"/>
      <c r="O258" s="40" t="str">
        <f>+IFERROR(VLOOKUP(#REF!&amp;"-"&amp;ROW()-108,[2]ワークシート!$C$2:$BW$498,25,0),"")</f>
        <v/>
      </c>
      <c r="P258" s="40"/>
      <c r="Q258" s="41" t="str">
        <f>+IFERROR(VLOOKUP(#REF!&amp;"-"&amp;ROW()-108,[2]ワークシート!$C$2:$BW$498,55,0),"")</f>
        <v/>
      </c>
      <c r="R258" s="41"/>
      <c r="S258" s="41"/>
      <c r="T258" s="40" t="str">
        <f>+IFERROR(VLOOKUP(#REF!&amp;"-"&amp;ROW()-108,[2]ワークシート!$C$2:$BW$498,60,0),"")</f>
        <v/>
      </c>
      <c r="U258" s="40"/>
      <c r="V258" s="40" t="str">
        <f>+IFERROR(VLOOKUP(#REF!&amp;"-"&amp;ROW()-108,[2]ワークシート!$C$2:$BW$498,61,0),"")</f>
        <v/>
      </c>
      <c r="W258" s="40"/>
      <c r="X258" s="40"/>
      <c r="Y258" s="31" t="str">
        <f t="shared" si="4"/>
        <v/>
      </c>
      <c r="Z258" s="31"/>
      <c r="AA258" s="32" t="str">
        <f>+IFERROR(IF(VLOOKUP(#REF!&amp;"-"&amp;ROW()-108,[2]ワークシート!$C$2:$BW$498,13,0)="","",VLOOKUP(#REF!&amp;"-"&amp;ROW()-108,[2]ワークシート!$C$2:$BW$498,13,0)),"")</f>
        <v/>
      </c>
      <c r="AB258" s="32"/>
      <c r="AC258" s="32" t="str">
        <f>+IFERROR(VLOOKUP(#REF!&amp;"-"&amp;ROW()-108,[2]ワークシート!$C$2:$BW$498,30,0),"")</f>
        <v/>
      </c>
      <c r="AD258" s="32"/>
      <c r="AE258" s="31" t="str">
        <f t="shared" si="5"/>
        <v/>
      </c>
      <c r="AF258" s="31"/>
      <c r="AG258" s="10"/>
      <c r="AH258" s="10"/>
      <c r="AI258" s="9" t="str">
        <f>+IFERROR(IF(VLOOKUP(#REF!&amp;"-"&amp;ROW()-108,[2]ワークシート!$C$2:$BW$498,31,0)="","",VLOOKUP(#REF!&amp;"-"&amp;ROW()-108,[2]ワークシート!$C$2:$BW$498,31,0)),"")</f>
        <v/>
      </c>
      <c r="AJ258" s="8"/>
      <c r="AK258" s="8"/>
      <c r="AL258" s="8"/>
      <c r="AM258" s="8"/>
      <c r="AN258" s="8"/>
      <c r="AO258" s="8"/>
      <c r="AP258" s="8"/>
      <c r="AQ258" s="8"/>
      <c r="AR258" s="8"/>
      <c r="AS258" s="8"/>
      <c r="AT258" s="8"/>
      <c r="AU258" s="8"/>
      <c r="AV258" s="8"/>
      <c r="AW258" s="8"/>
      <c r="AX258" s="8"/>
      <c r="AY258" s="8"/>
      <c r="AZ258" s="8"/>
      <c r="BA258" s="8"/>
      <c r="BB258" s="8"/>
      <c r="BC258" s="8"/>
      <c r="BD258" s="8"/>
    </row>
    <row r="259" spans="1:56" ht="35.1" hidden="1" customHeight="1" x14ac:dyDescent="0.45">
      <c r="A259" s="33" t="str">
        <f>+IFERROR(VLOOKUP(#REF!&amp;"-"&amp;ROW()-108,[2]ワークシート!$C$2:$BW$498,9,0),"")</f>
        <v/>
      </c>
      <c r="B259" s="34"/>
      <c r="C259" s="35" t="str">
        <f>+IFERROR(IF(VLOOKUP(#REF!&amp;"-"&amp;ROW()-108,[2]ワークシート!$C$2:$BW$498,10,0) = "","",VLOOKUP(#REF!&amp;"-"&amp;ROW()-108,[2]ワークシート!$C$2:$BW$498,10,0)),"")</f>
        <v/>
      </c>
      <c r="D259" s="34"/>
      <c r="E259" s="33" t="str">
        <f>+IFERROR(VLOOKUP(#REF!&amp;"-"&amp;ROW()-108,[2]ワークシート!$C$2:$BW$498,11,0),"")</f>
        <v/>
      </c>
      <c r="F259" s="34"/>
      <c r="G259" s="10" t="str">
        <f>+IFERROR(VLOOKUP(#REF!&amp;"-"&amp;ROW()-108,[2]ワークシート!$C$2:$BW$498,12,0),"")</f>
        <v/>
      </c>
      <c r="H25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59" s="37"/>
      <c r="J259" s="33" t="str">
        <f>+IFERROR(VLOOKUP(#REF!&amp;"-"&amp;ROW()-108,[2]ワークシート!$C$2:$BW$498,19,0),"")</f>
        <v/>
      </c>
      <c r="K259" s="35"/>
      <c r="L259" s="34"/>
      <c r="M259" s="38" t="str">
        <f>+IFERROR(VLOOKUP(#REF!&amp;"-"&amp;ROW()-108,[2]ワークシート!$C$2:$BW$498,24,0),"")</f>
        <v/>
      </c>
      <c r="N259" s="39"/>
      <c r="O259" s="40" t="str">
        <f>+IFERROR(VLOOKUP(#REF!&amp;"-"&amp;ROW()-108,[2]ワークシート!$C$2:$BW$498,25,0),"")</f>
        <v/>
      </c>
      <c r="P259" s="40"/>
      <c r="Q259" s="41" t="str">
        <f>+IFERROR(VLOOKUP(#REF!&amp;"-"&amp;ROW()-108,[2]ワークシート!$C$2:$BW$498,55,0),"")</f>
        <v/>
      </c>
      <c r="R259" s="41"/>
      <c r="S259" s="41"/>
      <c r="T259" s="40" t="str">
        <f>+IFERROR(VLOOKUP(#REF!&amp;"-"&amp;ROW()-108,[2]ワークシート!$C$2:$BW$498,60,0),"")</f>
        <v/>
      </c>
      <c r="U259" s="40"/>
      <c r="V259" s="40" t="str">
        <f>+IFERROR(VLOOKUP(#REF!&amp;"-"&amp;ROW()-108,[2]ワークシート!$C$2:$BW$498,61,0),"")</f>
        <v/>
      </c>
      <c r="W259" s="40"/>
      <c r="X259" s="40"/>
      <c r="Y259" s="31" t="str">
        <f t="shared" si="4"/>
        <v/>
      </c>
      <c r="Z259" s="31"/>
      <c r="AA259" s="32" t="str">
        <f>+IFERROR(IF(VLOOKUP(#REF!&amp;"-"&amp;ROW()-108,[2]ワークシート!$C$2:$BW$498,13,0)="","",VLOOKUP(#REF!&amp;"-"&amp;ROW()-108,[2]ワークシート!$C$2:$BW$498,13,0)),"")</f>
        <v/>
      </c>
      <c r="AB259" s="32"/>
      <c r="AC259" s="32" t="str">
        <f>+IFERROR(VLOOKUP(#REF!&amp;"-"&amp;ROW()-108,[2]ワークシート!$C$2:$BW$498,30,0),"")</f>
        <v/>
      </c>
      <c r="AD259" s="32"/>
      <c r="AE259" s="31" t="str">
        <f t="shared" si="5"/>
        <v/>
      </c>
      <c r="AF259" s="31"/>
      <c r="AG259" s="10"/>
      <c r="AH259" s="10"/>
      <c r="AI259" s="9" t="str">
        <f>+IFERROR(IF(VLOOKUP(#REF!&amp;"-"&amp;ROW()-108,[2]ワークシート!$C$2:$BW$498,31,0)="","",VLOOKUP(#REF!&amp;"-"&amp;ROW()-108,[2]ワークシート!$C$2:$BW$498,31,0)),"")</f>
        <v/>
      </c>
      <c r="AJ259" s="8"/>
      <c r="AK259" s="8"/>
      <c r="AL259" s="8"/>
      <c r="AM259" s="8"/>
      <c r="AN259" s="8"/>
      <c r="AO259" s="8"/>
      <c r="AP259" s="8"/>
      <c r="AQ259" s="8"/>
      <c r="AR259" s="8"/>
      <c r="AS259" s="8"/>
      <c r="AT259" s="8"/>
      <c r="AU259" s="8"/>
      <c r="AV259" s="8"/>
      <c r="AW259" s="8"/>
      <c r="AX259" s="8"/>
      <c r="AY259" s="8"/>
      <c r="AZ259" s="8"/>
      <c r="BA259" s="8"/>
      <c r="BB259" s="8"/>
      <c r="BC259" s="8"/>
      <c r="BD259" s="8"/>
    </row>
    <row r="260" spans="1:56" ht="35.1" hidden="1" customHeight="1" x14ac:dyDescent="0.45">
      <c r="A260" s="33" t="str">
        <f>+IFERROR(VLOOKUP(#REF!&amp;"-"&amp;ROW()-108,[2]ワークシート!$C$2:$BW$498,9,0),"")</f>
        <v/>
      </c>
      <c r="B260" s="34"/>
      <c r="C260" s="35" t="str">
        <f>+IFERROR(IF(VLOOKUP(#REF!&amp;"-"&amp;ROW()-108,[2]ワークシート!$C$2:$BW$498,10,0) = "","",VLOOKUP(#REF!&amp;"-"&amp;ROW()-108,[2]ワークシート!$C$2:$BW$498,10,0)),"")</f>
        <v/>
      </c>
      <c r="D260" s="34"/>
      <c r="E260" s="33" t="str">
        <f>+IFERROR(VLOOKUP(#REF!&amp;"-"&amp;ROW()-108,[2]ワークシート!$C$2:$BW$498,11,0),"")</f>
        <v/>
      </c>
      <c r="F260" s="34"/>
      <c r="G260" s="10" t="str">
        <f>+IFERROR(VLOOKUP(#REF!&amp;"-"&amp;ROW()-108,[2]ワークシート!$C$2:$BW$498,12,0),"")</f>
        <v/>
      </c>
      <c r="H26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0" s="37"/>
      <c r="J260" s="33" t="str">
        <f>+IFERROR(VLOOKUP(#REF!&amp;"-"&amp;ROW()-108,[2]ワークシート!$C$2:$BW$498,19,0),"")</f>
        <v/>
      </c>
      <c r="K260" s="35"/>
      <c r="L260" s="34"/>
      <c r="M260" s="38" t="str">
        <f>+IFERROR(VLOOKUP(#REF!&amp;"-"&amp;ROW()-108,[2]ワークシート!$C$2:$BW$498,24,0),"")</f>
        <v/>
      </c>
      <c r="N260" s="39"/>
      <c r="O260" s="40" t="str">
        <f>+IFERROR(VLOOKUP(#REF!&amp;"-"&amp;ROW()-108,[2]ワークシート!$C$2:$BW$498,25,0),"")</f>
        <v/>
      </c>
      <c r="P260" s="40"/>
      <c r="Q260" s="41" t="str">
        <f>+IFERROR(VLOOKUP(#REF!&amp;"-"&amp;ROW()-108,[2]ワークシート!$C$2:$BW$498,55,0),"")</f>
        <v/>
      </c>
      <c r="R260" s="41"/>
      <c r="S260" s="41"/>
      <c r="T260" s="40" t="str">
        <f>+IFERROR(VLOOKUP(#REF!&amp;"-"&amp;ROW()-108,[2]ワークシート!$C$2:$BW$498,60,0),"")</f>
        <v/>
      </c>
      <c r="U260" s="40"/>
      <c r="V260" s="40" t="str">
        <f>+IFERROR(VLOOKUP(#REF!&amp;"-"&amp;ROW()-108,[2]ワークシート!$C$2:$BW$498,61,0),"")</f>
        <v/>
      </c>
      <c r="W260" s="40"/>
      <c r="X260" s="40"/>
      <c r="Y260" s="31" t="str">
        <f t="shared" si="4"/>
        <v/>
      </c>
      <c r="Z260" s="31"/>
      <c r="AA260" s="32" t="str">
        <f>+IFERROR(IF(VLOOKUP(#REF!&amp;"-"&amp;ROW()-108,[2]ワークシート!$C$2:$BW$498,13,0)="","",VLOOKUP(#REF!&amp;"-"&amp;ROW()-108,[2]ワークシート!$C$2:$BW$498,13,0)),"")</f>
        <v/>
      </c>
      <c r="AB260" s="32"/>
      <c r="AC260" s="32" t="str">
        <f>+IFERROR(VLOOKUP(#REF!&amp;"-"&amp;ROW()-108,[2]ワークシート!$C$2:$BW$498,30,0),"")</f>
        <v/>
      </c>
      <c r="AD260" s="32"/>
      <c r="AE260" s="31" t="str">
        <f t="shared" si="5"/>
        <v/>
      </c>
      <c r="AF260" s="31"/>
      <c r="AG260" s="10"/>
      <c r="AH260" s="10"/>
      <c r="AI260" s="9" t="str">
        <f>+IFERROR(IF(VLOOKUP(#REF!&amp;"-"&amp;ROW()-108,[2]ワークシート!$C$2:$BW$498,31,0)="","",VLOOKUP(#REF!&amp;"-"&amp;ROW()-108,[2]ワークシート!$C$2:$BW$498,31,0)),"")</f>
        <v/>
      </c>
      <c r="AJ260" s="8"/>
      <c r="AK260" s="8"/>
      <c r="AL260" s="8"/>
      <c r="AM260" s="8"/>
      <c r="AN260" s="8"/>
      <c r="AO260" s="8"/>
      <c r="AP260" s="8"/>
      <c r="AQ260" s="8"/>
      <c r="AR260" s="8"/>
      <c r="AS260" s="8"/>
      <c r="AT260" s="8"/>
      <c r="AU260" s="8"/>
      <c r="AV260" s="8"/>
      <c r="AW260" s="8"/>
      <c r="AX260" s="8"/>
      <c r="AY260" s="8"/>
      <c r="AZ260" s="8"/>
      <c r="BA260" s="8"/>
      <c r="BB260" s="8"/>
      <c r="BC260" s="8"/>
      <c r="BD260" s="8"/>
    </row>
    <row r="261" spans="1:56" ht="35.1" hidden="1" customHeight="1" x14ac:dyDescent="0.45">
      <c r="A261" s="33" t="str">
        <f>+IFERROR(VLOOKUP(#REF!&amp;"-"&amp;ROW()-108,[2]ワークシート!$C$2:$BW$498,9,0),"")</f>
        <v/>
      </c>
      <c r="B261" s="34"/>
      <c r="C261" s="35" t="str">
        <f>+IFERROR(IF(VLOOKUP(#REF!&amp;"-"&amp;ROW()-108,[2]ワークシート!$C$2:$BW$498,10,0) = "","",VLOOKUP(#REF!&amp;"-"&amp;ROW()-108,[2]ワークシート!$C$2:$BW$498,10,0)),"")</f>
        <v/>
      </c>
      <c r="D261" s="34"/>
      <c r="E261" s="33" t="str">
        <f>+IFERROR(VLOOKUP(#REF!&amp;"-"&amp;ROW()-108,[2]ワークシート!$C$2:$BW$498,11,0),"")</f>
        <v/>
      </c>
      <c r="F261" s="34"/>
      <c r="G261" s="10" t="str">
        <f>+IFERROR(VLOOKUP(#REF!&amp;"-"&amp;ROW()-108,[2]ワークシート!$C$2:$BW$498,12,0),"")</f>
        <v/>
      </c>
      <c r="H26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1" s="37"/>
      <c r="J261" s="33" t="str">
        <f>+IFERROR(VLOOKUP(#REF!&amp;"-"&amp;ROW()-108,[2]ワークシート!$C$2:$BW$498,19,0),"")</f>
        <v/>
      </c>
      <c r="K261" s="35"/>
      <c r="L261" s="34"/>
      <c r="M261" s="38" t="str">
        <f>+IFERROR(VLOOKUP(#REF!&amp;"-"&amp;ROW()-108,[2]ワークシート!$C$2:$BW$498,24,0),"")</f>
        <v/>
      </c>
      <c r="N261" s="39"/>
      <c r="O261" s="40" t="str">
        <f>+IFERROR(VLOOKUP(#REF!&amp;"-"&amp;ROW()-108,[2]ワークシート!$C$2:$BW$498,25,0),"")</f>
        <v/>
      </c>
      <c r="P261" s="40"/>
      <c r="Q261" s="41" t="str">
        <f>+IFERROR(VLOOKUP(#REF!&amp;"-"&amp;ROW()-108,[2]ワークシート!$C$2:$BW$498,55,0),"")</f>
        <v/>
      </c>
      <c r="R261" s="41"/>
      <c r="S261" s="41"/>
      <c r="T261" s="40" t="str">
        <f>+IFERROR(VLOOKUP(#REF!&amp;"-"&amp;ROW()-108,[2]ワークシート!$C$2:$BW$498,60,0),"")</f>
        <v/>
      </c>
      <c r="U261" s="40"/>
      <c r="V261" s="40" t="str">
        <f>+IFERROR(VLOOKUP(#REF!&amp;"-"&amp;ROW()-108,[2]ワークシート!$C$2:$BW$498,61,0),"")</f>
        <v/>
      </c>
      <c r="W261" s="40"/>
      <c r="X261" s="40"/>
      <c r="Y261" s="31" t="str">
        <f t="shared" si="4"/>
        <v/>
      </c>
      <c r="Z261" s="31"/>
      <c r="AA261" s="32" t="str">
        <f>+IFERROR(IF(VLOOKUP(#REF!&amp;"-"&amp;ROW()-108,[2]ワークシート!$C$2:$BW$498,13,0)="","",VLOOKUP(#REF!&amp;"-"&amp;ROW()-108,[2]ワークシート!$C$2:$BW$498,13,0)),"")</f>
        <v/>
      </c>
      <c r="AB261" s="32"/>
      <c r="AC261" s="32" t="str">
        <f>+IFERROR(VLOOKUP(#REF!&amp;"-"&amp;ROW()-108,[2]ワークシート!$C$2:$BW$498,30,0),"")</f>
        <v/>
      </c>
      <c r="AD261" s="32"/>
      <c r="AE261" s="31" t="str">
        <f t="shared" si="5"/>
        <v/>
      </c>
      <c r="AF261" s="31"/>
      <c r="AG261" s="10"/>
      <c r="AH261" s="10"/>
      <c r="AI261" s="9" t="str">
        <f>+IFERROR(IF(VLOOKUP(#REF!&amp;"-"&amp;ROW()-108,[2]ワークシート!$C$2:$BW$498,31,0)="","",VLOOKUP(#REF!&amp;"-"&amp;ROW()-108,[2]ワークシート!$C$2:$BW$498,31,0)),"")</f>
        <v/>
      </c>
      <c r="AJ261" s="8"/>
      <c r="AK261" s="8"/>
      <c r="AL261" s="8"/>
      <c r="AM261" s="8"/>
      <c r="AN261" s="8"/>
      <c r="AO261" s="8"/>
      <c r="AP261" s="8"/>
      <c r="AQ261" s="8"/>
      <c r="AR261" s="8"/>
      <c r="AS261" s="8"/>
      <c r="AT261" s="8"/>
      <c r="AU261" s="8"/>
      <c r="AV261" s="8"/>
      <c r="AW261" s="8"/>
      <c r="AX261" s="8"/>
      <c r="AY261" s="8"/>
      <c r="AZ261" s="8"/>
      <c r="BA261" s="8"/>
      <c r="BB261" s="8"/>
      <c r="BC261" s="8"/>
      <c r="BD261" s="8"/>
    </row>
    <row r="262" spans="1:56" ht="35.1" hidden="1" customHeight="1" x14ac:dyDescent="0.45">
      <c r="A262" s="33" t="str">
        <f>+IFERROR(VLOOKUP(#REF!&amp;"-"&amp;ROW()-108,[2]ワークシート!$C$2:$BW$498,9,0),"")</f>
        <v/>
      </c>
      <c r="B262" s="34"/>
      <c r="C262" s="35" t="str">
        <f>+IFERROR(IF(VLOOKUP(#REF!&amp;"-"&amp;ROW()-108,[2]ワークシート!$C$2:$BW$498,10,0) = "","",VLOOKUP(#REF!&amp;"-"&amp;ROW()-108,[2]ワークシート!$C$2:$BW$498,10,0)),"")</f>
        <v/>
      </c>
      <c r="D262" s="34"/>
      <c r="E262" s="33" t="str">
        <f>+IFERROR(VLOOKUP(#REF!&amp;"-"&amp;ROW()-108,[2]ワークシート!$C$2:$BW$498,11,0),"")</f>
        <v/>
      </c>
      <c r="F262" s="34"/>
      <c r="G262" s="10" t="str">
        <f>+IFERROR(VLOOKUP(#REF!&amp;"-"&amp;ROW()-108,[2]ワークシート!$C$2:$BW$498,12,0),"")</f>
        <v/>
      </c>
      <c r="H26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2" s="37"/>
      <c r="J262" s="33" t="str">
        <f>+IFERROR(VLOOKUP(#REF!&amp;"-"&amp;ROW()-108,[2]ワークシート!$C$2:$BW$498,19,0),"")</f>
        <v/>
      </c>
      <c r="K262" s="35"/>
      <c r="L262" s="34"/>
      <c r="M262" s="38" t="str">
        <f>+IFERROR(VLOOKUP(#REF!&amp;"-"&amp;ROW()-108,[2]ワークシート!$C$2:$BW$498,24,0),"")</f>
        <v/>
      </c>
      <c r="N262" s="39"/>
      <c r="O262" s="40" t="str">
        <f>+IFERROR(VLOOKUP(#REF!&amp;"-"&amp;ROW()-108,[2]ワークシート!$C$2:$BW$498,25,0),"")</f>
        <v/>
      </c>
      <c r="P262" s="40"/>
      <c r="Q262" s="41" t="str">
        <f>+IFERROR(VLOOKUP(#REF!&amp;"-"&amp;ROW()-108,[2]ワークシート!$C$2:$BW$498,55,0),"")</f>
        <v/>
      </c>
      <c r="R262" s="41"/>
      <c r="S262" s="41"/>
      <c r="T262" s="40" t="str">
        <f>+IFERROR(VLOOKUP(#REF!&amp;"-"&amp;ROW()-108,[2]ワークシート!$C$2:$BW$498,60,0),"")</f>
        <v/>
      </c>
      <c r="U262" s="40"/>
      <c r="V262" s="40" t="str">
        <f>+IFERROR(VLOOKUP(#REF!&amp;"-"&amp;ROW()-108,[2]ワークシート!$C$2:$BW$498,61,0),"")</f>
        <v/>
      </c>
      <c r="W262" s="40"/>
      <c r="X262" s="40"/>
      <c r="Y262" s="31" t="str">
        <f t="shared" si="4"/>
        <v/>
      </c>
      <c r="Z262" s="31"/>
      <c r="AA262" s="32" t="str">
        <f>+IFERROR(IF(VLOOKUP(#REF!&amp;"-"&amp;ROW()-108,[2]ワークシート!$C$2:$BW$498,13,0)="","",VLOOKUP(#REF!&amp;"-"&amp;ROW()-108,[2]ワークシート!$C$2:$BW$498,13,0)),"")</f>
        <v/>
      </c>
      <c r="AB262" s="32"/>
      <c r="AC262" s="32" t="str">
        <f>+IFERROR(VLOOKUP(#REF!&amp;"-"&amp;ROW()-108,[2]ワークシート!$C$2:$BW$498,30,0),"")</f>
        <v/>
      </c>
      <c r="AD262" s="32"/>
      <c r="AE262" s="31" t="str">
        <f t="shared" si="5"/>
        <v/>
      </c>
      <c r="AF262" s="31"/>
      <c r="AG262" s="10"/>
      <c r="AH262" s="10"/>
      <c r="AI262" s="9" t="str">
        <f>+IFERROR(IF(VLOOKUP(#REF!&amp;"-"&amp;ROW()-108,[2]ワークシート!$C$2:$BW$498,31,0)="","",VLOOKUP(#REF!&amp;"-"&amp;ROW()-108,[2]ワークシート!$C$2:$BW$498,31,0)),"")</f>
        <v/>
      </c>
      <c r="AJ262" s="8"/>
      <c r="AK262" s="8"/>
      <c r="AL262" s="8"/>
      <c r="AM262" s="8"/>
      <c r="AN262" s="8"/>
      <c r="AO262" s="8"/>
      <c r="AP262" s="8"/>
      <c r="AQ262" s="8"/>
      <c r="AR262" s="8"/>
      <c r="AS262" s="8"/>
      <c r="AT262" s="8"/>
      <c r="AU262" s="8"/>
      <c r="AV262" s="8"/>
      <c r="AW262" s="8"/>
      <c r="AX262" s="8"/>
      <c r="AY262" s="8"/>
      <c r="AZ262" s="8"/>
      <c r="BA262" s="8"/>
      <c r="BB262" s="8"/>
      <c r="BC262" s="8"/>
      <c r="BD262" s="8"/>
    </row>
    <row r="263" spans="1:56" ht="35.1" hidden="1" customHeight="1" x14ac:dyDescent="0.45">
      <c r="A263" s="33" t="str">
        <f>+IFERROR(VLOOKUP(#REF!&amp;"-"&amp;ROW()-108,[2]ワークシート!$C$2:$BW$498,9,0),"")</f>
        <v/>
      </c>
      <c r="B263" s="34"/>
      <c r="C263" s="35" t="str">
        <f>+IFERROR(IF(VLOOKUP(#REF!&amp;"-"&amp;ROW()-108,[2]ワークシート!$C$2:$BW$498,10,0) = "","",VLOOKUP(#REF!&amp;"-"&amp;ROW()-108,[2]ワークシート!$C$2:$BW$498,10,0)),"")</f>
        <v/>
      </c>
      <c r="D263" s="34"/>
      <c r="E263" s="33" t="str">
        <f>+IFERROR(VLOOKUP(#REF!&amp;"-"&amp;ROW()-108,[2]ワークシート!$C$2:$BW$498,11,0),"")</f>
        <v/>
      </c>
      <c r="F263" s="34"/>
      <c r="G263" s="10" t="str">
        <f>+IFERROR(VLOOKUP(#REF!&amp;"-"&amp;ROW()-108,[2]ワークシート!$C$2:$BW$498,12,0),"")</f>
        <v/>
      </c>
      <c r="H26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3" s="37"/>
      <c r="J263" s="33" t="str">
        <f>+IFERROR(VLOOKUP(#REF!&amp;"-"&amp;ROW()-108,[2]ワークシート!$C$2:$BW$498,19,0),"")</f>
        <v/>
      </c>
      <c r="K263" s="35"/>
      <c r="L263" s="34"/>
      <c r="M263" s="38" t="str">
        <f>+IFERROR(VLOOKUP(#REF!&amp;"-"&amp;ROW()-108,[2]ワークシート!$C$2:$BW$498,24,0),"")</f>
        <v/>
      </c>
      <c r="N263" s="39"/>
      <c r="O263" s="40" t="str">
        <f>+IFERROR(VLOOKUP(#REF!&amp;"-"&amp;ROW()-108,[2]ワークシート!$C$2:$BW$498,25,0),"")</f>
        <v/>
      </c>
      <c r="P263" s="40"/>
      <c r="Q263" s="41" t="str">
        <f>+IFERROR(VLOOKUP(#REF!&amp;"-"&amp;ROW()-108,[2]ワークシート!$C$2:$BW$498,55,0),"")</f>
        <v/>
      </c>
      <c r="R263" s="41"/>
      <c r="S263" s="41"/>
      <c r="T263" s="40" t="str">
        <f>+IFERROR(VLOOKUP(#REF!&amp;"-"&amp;ROW()-108,[2]ワークシート!$C$2:$BW$498,60,0),"")</f>
        <v/>
      </c>
      <c r="U263" s="40"/>
      <c r="V263" s="40" t="str">
        <f>+IFERROR(VLOOKUP(#REF!&amp;"-"&amp;ROW()-108,[2]ワークシート!$C$2:$BW$498,61,0),"")</f>
        <v/>
      </c>
      <c r="W263" s="40"/>
      <c r="X263" s="40"/>
      <c r="Y263" s="31" t="str">
        <f t="shared" si="4"/>
        <v/>
      </c>
      <c r="Z263" s="31"/>
      <c r="AA263" s="32" t="str">
        <f>+IFERROR(IF(VLOOKUP(#REF!&amp;"-"&amp;ROW()-108,[2]ワークシート!$C$2:$BW$498,13,0)="","",VLOOKUP(#REF!&amp;"-"&amp;ROW()-108,[2]ワークシート!$C$2:$BW$498,13,0)),"")</f>
        <v/>
      </c>
      <c r="AB263" s="32"/>
      <c r="AC263" s="32" t="str">
        <f>+IFERROR(VLOOKUP(#REF!&amp;"-"&amp;ROW()-108,[2]ワークシート!$C$2:$BW$498,30,0),"")</f>
        <v/>
      </c>
      <c r="AD263" s="32"/>
      <c r="AE263" s="31" t="str">
        <f t="shared" si="5"/>
        <v/>
      </c>
      <c r="AF263" s="31"/>
      <c r="AG263" s="10"/>
      <c r="AH263" s="10"/>
      <c r="AI263" s="9" t="str">
        <f>+IFERROR(IF(VLOOKUP(#REF!&amp;"-"&amp;ROW()-108,[2]ワークシート!$C$2:$BW$498,31,0)="","",VLOOKUP(#REF!&amp;"-"&amp;ROW()-108,[2]ワークシート!$C$2:$BW$498,31,0)),"")</f>
        <v/>
      </c>
      <c r="AJ263" s="8"/>
      <c r="AK263" s="8"/>
      <c r="AL263" s="8"/>
      <c r="AM263" s="8"/>
      <c r="AN263" s="8"/>
      <c r="AO263" s="8"/>
      <c r="AP263" s="8"/>
      <c r="AQ263" s="8"/>
      <c r="AR263" s="8"/>
      <c r="AS263" s="8"/>
      <c r="AT263" s="8"/>
      <c r="AU263" s="8"/>
      <c r="AV263" s="8"/>
      <c r="AW263" s="8"/>
      <c r="AX263" s="8"/>
      <c r="AY263" s="8"/>
      <c r="AZ263" s="8"/>
      <c r="BA263" s="8"/>
      <c r="BB263" s="8"/>
      <c r="BC263" s="8"/>
      <c r="BD263" s="8"/>
    </row>
    <row r="264" spans="1:56" ht="35.1" hidden="1" customHeight="1" x14ac:dyDescent="0.45">
      <c r="A264" s="33" t="str">
        <f>+IFERROR(VLOOKUP(#REF!&amp;"-"&amp;ROW()-108,[2]ワークシート!$C$2:$BW$498,9,0),"")</f>
        <v/>
      </c>
      <c r="B264" s="34"/>
      <c r="C264" s="35" t="str">
        <f>+IFERROR(IF(VLOOKUP(#REF!&amp;"-"&amp;ROW()-108,[2]ワークシート!$C$2:$BW$498,10,0) = "","",VLOOKUP(#REF!&amp;"-"&amp;ROW()-108,[2]ワークシート!$C$2:$BW$498,10,0)),"")</f>
        <v/>
      </c>
      <c r="D264" s="34"/>
      <c r="E264" s="33" t="str">
        <f>+IFERROR(VLOOKUP(#REF!&amp;"-"&amp;ROW()-108,[2]ワークシート!$C$2:$BW$498,11,0),"")</f>
        <v/>
      </c>
      <c r="F264" s="34"/>
      <c r="G264" s="10" t="str">
        <f>+IFERROR(VLOOKUP(#REF!&amp;"-"&amp;ROW()-108,[2]ワークシート!$C$2:$BW$498,12,0),"")</f>
        <v/>
      </c>
      <c r="H26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4" s="37"/>
      <c r="J264" s="33" t="str">
        <f>+IFERROR(VLOOKUP(#REF!&amp;"-"&amp;ROW()-108,[2]ワークシート!$C$2:$BW$498,19,0),"")</f>
        <v/>
      </c>
      <c r="K264" s="35"/>
      <c r="L264" s="34"/>
      <c r="M264" s="38" t="str">
        <f>+IFERROR(VLOOKUP(#REF!&amp;"-"&amp;ROW()-108,[2]ワークシート!$C$2:$BW$498,24,0),"")</f>
        <v/>
      </c>
      <c r="N264" s="39"/>
      <c r="O264" s="40" t="str">
        <f>+IFERROR(VLOOKUP(#REF!&amp;"-"&amp;ROW()-108,[2]ワークシート!$C$2:$BW$498,25,0),"")</f>
        <v/>
      </c>
      <c r="P264" s="40"/>
      <c r="Q264" s="41" t="str">
        <f>+IFERROR(VLOOKUP(#REF!&amp;"-"&amp;ROW()-108,[2]ワークシート!$C$2:$BW$498,55,0),"")</f>
        <v/>
      </c>
      <c r="R264" s="41"/>
      <c r="S264" s="41"/>
      <c r="T264" s="40" t="str">
        <f>+IFERROR(VLOOKUP(#REF!&amp;"-"&amp;ROW()-108,[2]ワークシート!$C$2:$BW$498,60,0),"")</f>
        <v/>
      </c>
      <c r="U264" s="40"/>
      <c r="V264" s="40" t="str">
        <f>+IFERROR(VLOOKUP(#REF!&amp;"-"&amp;ROW()-108,[2]ワークシート!$C$2:$BW$498,61,0),"")</f>
        <v/>
      </c>
      <c r="W264" s="40"/>
      <c r="X264" s="40"/>
      <c r="Y264" s="31" t="str">
        <f t="shared" si="4"/>
        <v/>
      </c>
      <c r="Z264" s="31"/>
      <c r="AA264" s="32" t="str">
        <f>+IFERROR(IF(VLOOKUP(#REF!&amp;"-"&amp;ROW()-108,[2]ワークシート!$C$2:$BW$498,13,0)="","",VLOOKUP(#REF!&amp;"-"&amp;ROW()-108,[2]ワークシート!$C$2:$BW$498,13,0)),"")</f>
        <v/>
      </c>
      <c r="AB264" s="32"/>
      <c r="AC264" s="32" t="str">
        <f>+IFERROR(VLOOKUP(#REF!&amp;"-"&amp;ROW()-108,[2]ワークシート!$C$2:$BW$498,30,0),"")</f>
        <v/>
      </c>
      <c r="AD264" s="32"/>
      <c r="AE264" s="31" t="str">
        <f t="shared" si="5"/>
        <v/>
      </c>
      <c r="AF264" s="31"/>
      <c r="AG264" s="10"/>
      <c r="AH264" s="10"/>
      <c r="AI264" s="9" t="str">
        <f>+IFERROR(IF(VLOOKUP(#REF!&amp;"-"&amp;ROW()-108,[2]ワークシート!$C$2:$BW$498,31,0)="","",VLOOKUP(#REF!&amp;"-"&amp;ROW()-108,[2]ワークシート!$C$2:$BW$498,31,0)),"")</f>
        <v/>
      </c>
      <c r="AJ264" s="8"/>
      <c r="AK264" s="8"/>
      <c r="AL264" s="8"/>
      <c r="AM264" s="8"/>
      <c r="AN264" s="8"/>
      <c r="AO264" s="8"/>
      <c r="AP264" s="8"/>
      <c r="AQ264" s="8"/>
      <c r="AR264" s="8"/>
      <c r="AS264" s="8"/>
      <c r="AT264" s="8"/>
      <c r="AU264" s="8"/>
      <c r="AV264" s="8"/>
      <c r="AW264" s="8"/>
      <c r="AX264" s="8"/>
      <c r="AY264" s="8"/>
      <c r="AZ264" s="8"/>
      <c r="BA264" s="8"/>
      <c r="BB264" s="8"/>
      <c r="BC264" s="8"/>
      <c r="BD264" s="8"/>
    </row>
    <row r="265" spans="1:56" ht="35.1" hidden="1" customHeight="1" x14ac:dyDescent="0.45">
      <c r="A265" s="33" t="str">
        <f>+IFERROR(VLOOKUP(#REF!&amp;"-"&amp;ROW()-108,[2]ワークシート!$C$2:$BW$498,9,0),"")</f>
        <v/>
      </c>
      <c r="B265" s="34"/>
      <c r="C265" s="35" t="str">
        <f>+IFERROR(IF(VLOOKUP(#REF!&amp;"-"&amp;ROW()-108,[2]ワークシート!$C$2:$BW$498,10,0) = "","",VLOOKUP(#REF!&amp;"-"&amp;ROW()-108,[2]ワークシート!$C$2:$BW$498,10,0)),"")</f>
        <v/>
      </c>
      <c r="D265" s="34"/>
      <c r="E265" s="33" t="str">
        <f>+IFERROR(VLOOKUP(#REF!&amp;"-"&amp;ROW()-108,[2]ワークシート!$C$2:$BW$498,11,0),"")</f>
        <v/>
      </c>
      <c r="F265" s="34"/>
      <c r="G265" s="10" t="str">
        <f>+IFERROR(VLOOKUP(#REF!&amp;"-"&amp;ROW()-108,[2]ワークシート!$C$2:$BW$498,12,0),"")</f>
        <v/>
      </c>
      <c r="H26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5" s="37"/>
      <c r="J265" s="33" t="str">
        <f>+IFERROR(VLOOKUP(#REF!&amp;"-"&amp;ROW()-108,[2]ワークシート!$C$2:$BW$498,19,0),"")</f>
        <v/>
      </c>
      <c r="K265" s="35"/>
      <c r="L265" s="34"/>
      <c r="M265" s="38" t="str">
        <f>+IFERROR(VLOOKUP(#REF!&amp;"-"&amp;ROW()-108,[2]ワークシート!$C$2:$BW$498,24,0),"")</f>
        <v/>
      </c>
      <c r="N265" s="39"/>
      <c r="O265" s="40" t="str">
        <f>+IFERROR(VLOOKUP(#REF!&amp;"-"&amp;ROW()-108,[2]ワークシート!$C$2:$BW$498,25,0),"")</f>
        <v/>
      </c>
      <c r="P265" s="40"/>
      <c r="Q265" s="41" t="str">
        <f>+IFERROR(VLOOKUP(#REF!&amp;"-"&amp;ROW()-108,[2]ワークシート!$C$2:$BW$498,55,0),"")</f>
        <v/>
      </c>
      <c r="R265" s="41"/>
      <c r="S265" s="41"/>
      <c r="T265" s="40" t="str">
        <f>+IFERROR(VLOOKUP(#REF!&amp;"-"&amp;ROW()-108,[2]ワークシート!$C$2:$BW$498,60,0),"")</f>
        <v/>
      </c>
      <c r="U265" s="40"/>
      <c r="V265" s="40" t="str">
        <f>+IFERROR(VLOOKUP(#REF!&amp;"-"&amp;ROW()-108,[2]ワークシート!$C$2:$BW$498,61,0),"")</f>
        <v/>
      </c>
      <c r="W265" s="40"/>
      <c r="X265" s="40"/>
      <c r="Y265" s="31" t="str">
        <f t="shared" si="4"/>
        <v/>
      </c>
      <c r="Z265" s="31"/>
      <c r="AA265" s="32" t="str">
        <f>+IFERROR(IF(VLOOKUP(#REF!&amp;"-"&amp;ROW()-108,[2]ワークシート!$C$2:$BW$498,13,0)="","",VLOOKUP(#REF!&amp;"-"&amp;ROW()-108,[2]ワークシート!$C$2:$BW$498,13,0)),"")</f>
        <v/>
      </c>
      <c r="AB265" s="32"/>
      <c r="AC265" s="32" t="str">
        <f>+IFERROR(VLOOKUP(#REF!&amp;"-"&amp;ROW()-108,[2]ワークシート!$C$2:$BW$498,30,0),"")</f>
        <v/>
      </c>
      <c r="AD265" s="32"/>
      <c r="AE265" s="31" t="str">
        <f t="shared" si="5"/>
        <v/>
      </c>
      <c r="AF265" s="31"/>
      <c r="AG265" s="10"/>
      <c r="AH265" s="10"/>
      <c r="AI265" s="9" t="str">
        <f>+IFERROR(IF(VLOOKUP(#REF!&amp;"-"&amp;ROW()-108,[2]ワークシート!$C$2:$BW$498,31,0)="","",VLOOKUP(#REF!&amp;"-"&amp;ROW()-108,[2]ワークシート!$C$2:$BW$498,31,0)),"")</f>
        <v/>
      </c>
      <c r="AJ265" s="8"/>
      <c r="AK265" s="8"/>
      <c r="AL265" s="8"/>
      <c r="AM265" s="8"/>
      <c r="AN265" s="8"/>
      <c r="AO265" s="8"/>
      <c r="AP265" s="8"/>
      <c r="AQ265" s="8"/>
      <c r="AR265" s="8"/>
      <c r="AS265" s="8"/>
      <c r="AT265" s="8"/>
      <c r="AU265" s="8"/>
      <c r="AV265" s="8"/>
      <c r="AW265" s="8"/>
      <c r="AX265" s="8"/>
      <c r="AY265" s="8"/>
      <c r="AZ265" s="8"/>
      <c r="BA265" s="8"/>
      <c r="BB265" s="8"/>
      <c r="BC265" s="8"/>
      <c r="BD265" s="8"/>
    </row>
    <row r="266" spans="1:56" ht="35.1" hidden="1" customHeight="1" x14ac:dyDescent="0.45">
      <c r="A266" s="33" t="str">
        <f>+IFERROR(VLOOKUP(#REF!&amp;"-"&amp;ROW()-108,[2]ワークシート!$C$2:$BW$498,9,0),"")</f>
        <v/>
      </c>
      <c r="B266" s="34"/>
      <c r="C266" s="35" t="str">
        <f>+IFERROR(IF(VLOOKUP(#REF!&amp;"-"&amp;ROW()-108,[2]ワークシート!$C$2:$BW$498,10,0) = "","",VLOOKUP(#REF!&amp;"-"&amp;ROW()-108,[2]ワークシート!$C$2:$BW$498,10,0)),"")</f>
        <v/>
      </c>
      <c r="D266" s="34"/>
      <c r="E266" s="33" t="str">
        <f>+IFERROR(VLOOKUP(#REF!&amp;"-"&amp;ROW()-108,[2]ワークシート!$C$2:$BW$498,11,0),"")</f>
        <v/>
      </c>
      <c r="F266" s="34"/>
      <c r="G266" s="10" t="str">
        <f>+IFERROR(VLOOKUP(#REF!&amp;"-"&amp;ROW()-108,[2]ワークシート!$C$2:$BW$498,12,0),"")</f>
        <v/>
      </c>
      <c r="H26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6" s="37"/>
      <c r="J266" s="33" t="str">
        <f>+IFERROR(VLOOKUP(#REF!&amp;"-"&amp;ROW()-108,[2]ワークシート!$C$2:$BW$498,19,0),"")</f>
        <v/>
      </c>
      <c r="K266" s="35"/>
      <c r="L266" s="34"/>
      <c r="M266" s="38" t="str">
        <f>+IFERROR(VLOOKUP(#REF!&amp;"-"&amp;ROW()-108,[2]ワークシート!$C$2:$BW$498,24,0),"")</f>
        <v/>
      </c>
      <c r="N266" s="39"/>
      <c r="O266" s="40" t="str">
        <f>+IFERROR(VLOOKUP(#REF!&amp;"-"&amp;ROW()-108,[2]ワークシート!$C$2:$BW$498,25,0),"")</f>
        <v/>
      </c>
      <c r="P266" s="40"/>
      <c r="Q266" s="41" t="str">
        <f>+IFERROR(VLOOKUP(#REF!&amp;"-"&amp;ROW()-108,[2]ワークシート!$C$2:$BW$498,55,0),"")</f>
        <v/>
      </c>
      <c r="R266" s="41"/>
      <c r="S266" s="41"/>
      <c r="T266" s="40" t="str">
        <f>+IFERROR(VLOOKUP(#REF!&amp;"-"&amp;ROW()-108,[2]ワークシート!$C$2:$BW$498,60,0),"")</f>
        <v/>
      </c>
      <c r="U266" s="40"/>
      <c r="V266" s="40" t="str">
        <f>+IFERROR(VLOOKUP(#REF!&amp;"-"&amp;ROW()-108,[2]ワークシート!$C$2:$BW$498,61,0),"")</f>
        <v/>
      </c>
      <c r="W266" s="40"/>
      <c r="X266" s="40"/>
      <c r="Y266" s="31" t="str">
        <f t="shared" si="4"/>
        <v/>
      </c>
      <c r="Z266" s="31"/>
      <c r="AA266" s="32" t="str">
        <f>+IFERROR(IF(VLOOKUP(#REF!&amp;"-"&amp;ROW()-108,[2]ワークシート!$C$2:$BW$498,13,0)="","",VLOOKUP(#REF!&amp;"-"&amp;ROW()-108,[2]ワークシート!$C$2:$BW$498,13,0)),"")</f>
        <v/>
      </c>
      <c r="AB266" s="32"/>
      <c r="AC266" s="32" t="str">
        <f>+IFERROR(VLOOKUP(#REF!&amp;"-"&amp;ROW()-108,[2]ワークシート!$C$2:$BW$498,30,0),"")</f>
        <v/>
      </c>
      <c r="AD266" s="32"/>
      <c r="AE266" s="31" t="str">
        <f t="shared" si="5"/>
        <v/>
      </c>
      <c r="AF266" s="31"/>
      <c r="AG266" s="10"/>
      <c r="AH266" s="10"/>
      <c r="AI266" s="9" t="str">
        <f>+IFERROR(IF(VLOOKUP(#REF!&amp;"-"&amp;ROW()-108,[2]ワークシート!$C$2:$BW$498,31,0)="","",VLOOKUP(#REF!&amp;"-"&amp;ROW()-108,[2]ワークシート!$C$2:$BW$498,31,0)),"")</f>
        <v/>
      </c>
      <c r="AJ266" s="8"/>
      <c r="AK266" s="8"/>
      <c r="AL266" s="8"/>
      <c r="AM266" s="8"/>
      <c r="AN266" s="8"/>
      <c r="AO266" s="8"/>
      <c r="AP266" s="8"/>
      <c r="AQ266" s="8"/>
      <c r="AR266" s="8"/>
      <c r="AS266" s="8"/>
      <c r="AT266" s="8"/>
      <c r="AU266" s="8"/>
      <c r="AV266" s="8"/>
      <c r="AW266" s="8"/>
      <c r="AX266" s="8"/>
      <c r="AY266" s="8"/>
      <c r="AZ266" s="8"/>
      <c r="BA266" s="8"/>
      <c r="BB266" s="8"/>
      <c r="BC266" s="8"/>
      <c r="BD266" s="8"/>
    </row>
    <row r="267" spans="1:56" ht="35.1" hidden="1" customHeight="1" x14ac:dyDescent="0.45">
      <c r="A267" s="33" t="str">
        <f>+IFERROR(VLOOKUP(#REF!&amp;"-"&amp;ROW()-108,[2]ワークシート!$C$2:$BW$498,9,0),"")</f>
        <v/>
      </c>
      <c r="B267" s="34"/>
      <c r="C267" s="35" t="str">
        <f>+IFERROR(IF(VLOOKUP(#REF!&amp;"-"&amp;ROW()-108,[2]ワークシート!$C$2:$BW$498,10,0) = "","",VLOOKUP(#REF!&amp;"-"&amp;ROW()-108,[2]ワークシート!$C$2:$BW$498,10,0)),"")</f>
        <v/>
      </c>
      <c r="D267" s="34"/>
      <c r="E267" s="33" t="str">
        <f>+IFERROR(VLOOKUP(#REF!&amp;"-"&amp;ROW()-108,[2]ワークシート!$C$2:$BW$498,11,0),"")</f>
        <v/>
      </c>
      <c r="F267" s="34"/>
      <c r="G267" s="10" t="str">
        <f>+IFERROR(VLOOKUP(#REF!&amp;"-"&amp;ROW()-108,[2]ワークシート!$C$2:$BW$498,12,0),"")</f>
        <v/>
      </c>
      <c r="H26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7" s="37"/>
      <c r="J267" s="33" t="str">
        <f>+IFERROR(VLOOKUP(#REF!&amp;"-"&amp;ROW()-108,[2]ワークシート!$C$2:$BW$498,19,0),"")</f>
        <v/>
      </c>
      <c r="K267" s="35"/>
      <c r="L267" s="34"/>
      <c r="M267" s="38" t="str">
        <f>+IFERROR(VLOOKUP(#REF!&amp;"-"&amp;ROW()-108,[2]ワークシート!$C$2:$BW$498,24,0),"")</f>
        <v/>
      </c>
      <c r="N267" s="39"/>
      <c r="O267" s="40" t="str">
        <f>+IFERROR(VLOOKUP(#REF!&amp;"-"&amp;ROW()-108,[2]ワークシート!$C$2:$BW$498,25,0),"")</f>
        <v/>
      </c>
      <c r="P267" s="40"/>
      <c r="Q267" s="41" t="str">
        <f>+IFERROR(VLOOKUP(#REF!&amp;"-"&amp;ROW()-108,[2]ワークシート!$C$2:$BW$498,55,0),"")</f>
        <v/>
      </c>
      <c r="R267" s="41"/>
      <c r="S267" s="41"/>
      <c r="T267" s="40" t="str">
        <f>+IFERROR(VLOOKUP(#REF!&amp;"-"&amp;ROW()-108,[2]ワークシート!$C$2:$BW$498,60,0),"")</f>
        <v/>
      </c>
      <c r="U267" s="40"/>
      <c r="V267" s="40" t="str">
        <f>+IFERROR(VLOOKUP(#REF!&amp;"-"&amp;ROW()-108,[2]ワークシート!$C$2:$BW$498,61,0),"")</f>
        <v/>
      </c>
      <c r="W267" s="40"/>
      <c r="X267" s="40"/>
      <c r="Y267" s="31" t="str">
        <f t="shared" si="4"/>
        <v/>
      </c>
      <c r="Z267" s="31"/>
      <c r="AA267" s="32" t="str">
        <f>+IFERROR(IF(VLOOKUP(#REF!&amp;"-"&amp;ROW()-108,[2]ワークシート!$C$2:$BW$498,13,0)="","",VLOOKUP(#REF!&amp;"-"&amp;ROW()-108,[2]ワークシート!$C$2:$BW$498,13,0)),"")</f>
        <v/>
      </c>
      <c r="AB267" s="32"/>
      <c r="AC267" s="32" t="str">
        <f>+IFERROR(VLOOKUP(#REF!&amp;"-"&amp;ROW()-108,[2]ワークシート!$C$2:$BW$498,30,0),"")</f>
        <v/>
      </c>
      <c r="AD267" s="32"/>
      <c r="AE267" s="31" t="str">
        <f t="shared" si="5"/>
        <v/>
      </c>
      <c r="AF267" s="31"/>
      <c r="AG267" s="10"/>
      <c r="AH267" s="10"/>
      <c r="AI267" s="9" t="str">
        <f>+IFERROR(IF(VLOOKUP(#REF!&amp;"-"&amp;ROW()-108,[2]ワークシート!$C$2:$BW$498,31,0)="","",VLOOKUP(#REF!&amp;"-"&amp;ROW()-108,[2]ワークシート!$C$2:$BW$498,31,0)),"")</f>
        <v/>
      </c>
      <c r="AJ267" s="8"/>
      <c r="AK267" s="8"/>
      <c r="AL267" s="8"/>
      <c r="AM267" s="8"/>
      <c r="AN267" s="8"/>
      <c r="AO267" s="8"/>
      <c r="AP267" s="8"/>
      <c r="AQ267" s="8"/>
      <c r="AR267" s="8"/>
      <c r="AS267" s="8"/>
      <c r="AT267" s="8"/>
      <c r="AU267" s="8"/>
      <c r="AV267" s="8"/>
      <c r="AW267" s="8"/>
      <c r="AX267" s="8"/>
      <c r="AY267" s="8"/>
      <c r="AZ267" s="8"/>
      <c r="BA267" s="8"/>
      <c r="BB267" s="8"/>
      <c r="BC267" s="8"/>
      <c r="BD267" s="8"/>
    </row>
    <row r="268" spans="1:56" ht="35.1" hidden="1" customHeight="1" x14ac:dyDescent="0.45">
      <c r="A268" s="33" t="str">
        <f>+IFERROR(VLOOKUP(#REF!&amp;"-"&amp;ROW()-108,[2]ワークシート!$C$2:$BW$498,9,0),"")</f>
        <v/>
      </c>
      <c r="B268" s="34"/>
      <c r="C268" s="35" t="str">
        <f>+IFERROR(IF(VLOOKUP(#REF!&amp;"-"&amp;ROW()-108,[2]ワークシート!$C$2:$BW$498,10,0) = "","",VLOOKUP(#REF!&amp;"-"&amp;ROW()-108,[2]ワークシート!$C$2:$BW$498,10,0)),"")</f>
        <v/>
      </c>
      <c r="D268" s="34"/>
      <c r="E268" s="33" t="str">
        <f>+IFERROR(VLOOKUP(#REF!&amp;"-"&amp;ROW()-108,[2]ワークシート!$C$2:$BW$498,11,0),"")</f>
        <v/>
      </c>
      <c r="F268" s="34"/>
      <c r="G268" s="10" t="str">
        <f>+IFERROR(VLOOKUP(#REF!&amp;"-"&amp;ROW()-108,[2]ワークシート!$C$2:$BW$498,12,0),"")</f>
        <v/>
      </c>
      <c r="H26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8" s="37"/>
      <c r="J268" s="33" t="str">
        <f>+IFERROR(VLOOKUP(#REF!&amp;"-"&amp;ROW()-108,[2]ワークシート!$C$2:$BW$498,19,0),"")</f>
        <v/>
      </c>
      <c r="K268" s="35"/>
      <c r="L268" s="34"/>
      <c r="M268" s="38" t="str">
        <f>+IFERROR(VLOOKUP(#REF!&amp;"-"&amp;ROW()-108,[2]ワークシート!$C$2:$BW$498,24,0),"")</f>
        <v/>
      </c>
      <c r="N268" s="39"/>
      <c r="O268" s="40" t="str">
        <f>+IFERROR(VLOOKUP(#REF!&amp;"-"&amp;ROW()-108,[2]ワークシート!$C$2:$BW$498,25,0),"")</f>
        <v/>
      </c>
      <c r="P268" s="40"/>
      <c r="Q268" s="41" t="str">
        <f>+IFERROR(VLOOKUP(#REF!&amp;"-"&amp;ROW()-108,[2]ワークシート!$C$2:$BW$498,55,0),"")</f>
        <v/>
      </c>
      <c r="R268" s="41"/>
      <c r="S268" s="41"/>
      <c r="T268" s="40" t="str">
        <f>+IFERROR(VLOOKUP(#REF!&amp;"-"&amp;ROW()-108,[2]ワークシート!$C$2:$BW$498,60,0),"")</f>
        <v/>
      </c>
      <c r="U268" s="40"/>
      <c r="V268" s="40" t="str">
        <f>+IFERROR(VLOOKUP(#REF!&amp;"-"&amp;ROW()-108,[2]ワークシート!$C$2:$BW$498,61,0),"")</f>
        <v/>
      </c>
      <c r="W268" s="40"/>
      <c r="X268" s="40"/>
      <c r="Y268" s="31" t="str">
        <f t="shared" si="4"/>
        <v/>
      </c>
      <c r="Z268" s="31"/>
      <c r="AA268" s="32" t="str">
        <f>+IFERROR(IF(VLOOKUP(#REF!&amp;"-"&amp;ROW()-108,[2]ワークシート!$C$2:$BW$498,13,0)="","",VLOOKUP(#REF!&amp;"-"&amp;ROW()-108,[2]ワークシート!$C$2:$BW$498,13,0)),"")</f>
        <v/>
      </c>
      <c r="AB268" s="32"/>
      <c r="AC268" s="32" t="str">
        <f>+IFERROR(VLOOKUP(#REF!&amp;"-"&amp;ROW()-108,[2]ワークシート!$C$2:$BW$498,30,0),"")</f>
        <v/>
      </c>
      <c r="AD268" s="32"/>
      <c r="AE268" s="31" t="str">
        <f t="shared" si="5"/>
        <v/>
      </c>
      <c r="AF268" s="31"/>
      <c r="AG268" s="10"/>
      <c r="AH268" s="10"/>
      <c r="AI268" s="9" t="str">
        <f>+IFERROR(IF(VLOOKUP(#REF!&amp;"-"&amp;ROW()-108,[2]ワークシート!$C$2:$BW$498,31,0)="","",VLOOKUP(#REF!&amp;"-"&amp;ROW()-108,[2]ワークシート!$C$2:$BW$498,31,0)),"")</f>
        <v/>
      </c>
      <c r="AJ268" s="8"/>
      <c r="AK268" s="8"/>
      <c r="AL268" s="8"/>
      <c r="AM268" s="8"/>
      <c r="AN268" s="8"/>
      <c r="AO268" s="8"/>
      <c r="AP268" s="8"/>
      <c r="AQ268" s="8"/>
      <c r="AR268" s="8"/>
      <c r="AS268" s="8"/>
      <c r="AT268" s="8"/>
      <c r="AU268" s="8"/>
      <c r="AV268" s="8"/>
      <c r="AW268" s="8"/>
      <c r="AX268" s="8"/>
      <c r="AY268" s="8"/>
      <c r="AZ268" s="8"/>
      <c r="BA268" s="8"/>
      <c r="BB268" s="8"/>
      <c r="BC268" s="8"/>
      <c r="BD268" s="8"/>
    </row>
    <row r="269" spans="1:56" ht="35.1" hidden="1" customHeight="1" x14ac:dyDescent="0.45">
      <c r="A269" s="33" t="str">
        <f>+IFERROR(VLOOKUP(#REF!&amp;"-"&amp;ROW()-108,[2]ワークシート!$C$2:$BW$498,9,0),"")</f>
        <v/>
      </c>
      <c r="B269" s="34"/>
      <c r="C269" s="35" t="str">
        <f>+IFERROR(IF(VLOOKUP(#REF!&amp;"-"&amp;ROW()-108,[2]ワークシート!$C$2:$BW$498,10,0) = "","",VLOOKUP(#REF!&amp;"-"&amp;ROW()-108,[2]ワークシート!$C$2:$BW$498,10,0)),"")</f>
        <v/>
      </c>
      <c r="D269" s="34"/>
      <c r="E269" s="33" t="str">
        <f>+IFERROR(VLOOKUP(#REF!&amp;"-"&amp;ROW()-108,[2]ワークシート!$C$2:$BW$498,11,0),"")</f>
        <v/>
      </c>
      <c r="F269" s="34"/>
      <c r="G269" s="10" t="str">
        <f>+IFERROR(VLOOKUP(#REF!&amp;"-"&amp;ROW()-108,[2]ワークシート!$C$2:$BW$498,12,0),"")</f>
        <v/>
      </c>
      <c r="H26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69" s="37"/>
      <c r="J269" s="33" t="str">
        <f>+IFERROR(VLOOKUP(#REF!&amp;"-"&amp;ROW()-108,[2]ワークシート!$C$2:$BW$498,19,0),"")</f>
        <v/>
      </c>
      <c r="K269" s="35"/>
      <c r="L269" s="34"/>
      <c r="M269" s="38" t="str">
        <f>+IFERROR(VLOOKUP(#REF!&amp;"-"&amp;ROW()-108,[2]ワークシート!$C$2:$BW$498,24,0),"")</f>
        <v/>
      </c>
      <c r="N269" s="39"/>
      <c r="O269" s="40" t="str">
        <f>+IFERROR(VLOOKUP(#REF!&amp;"-"&amp;ROW()-108,[2]ワークシート!$C$2:$BW$498,25,0),"")</f>
        <v/>
      </c>
      <c r="P269" s="40"/>
      <c r="Q269" s="41" t="str">
        <f>+IFERROR(VLOOKUP(#REF!&amp;"-"&amp;ROW()-108,[2]ワークシート!$C$2:$BW$498,55,0),"")</f>
        <v/>
      </c>
      <c r="R269" s="41"/>
      <c r="S269" s="41"/>
      <c r="T269" s="40" t="str">
        <f>+IFERROR(VLOOKUP(#REF!&amp;"-"&amp;ROW()-108,[2]ワークシート!$C$2:$BW$498,60,0),"")</f>
        <v/>
      </c>
      <c r="U269" s="40"/>
      <c r="V269" s="40" t="str">
        <f>+IFERROR(VLOOKUP(#REF!&amp;"-"&amp;ROW()-108,[2]ワークシート!$C$2:$BW$498,61,0),"")</f>
        <v/>
      </c>
      <c r="W269" s="40"/>
      <c r="X269" s="40"/>
      <c r="Y269" s="31" t="str">
        <f t="shared" si="4"/>
        <v/>
      </c>
      <c r="Z269" s="31"/>
      <c r="AA269" s="32" t="str">
        <f>+IFERROR(IF(VLOOKUP(#REF!&amp;"-"&amp;ROW()-108,[2]ワークシート!$C$2:$BW$498,13,0)="","",VLOOKUP(#REF!&amp;"-"&amp;ROW()-108,[2]ワークシート!$C$2:$BW$498,13,0)),"")</f>
        <v/>
      </c>
      <c r="AB269" s="32"/>
      <c r="AC269" s="32" t="str">
        <f>+IFERROR(VLOOKUP(#REF!&amp;"-"&amp;ROW()-108,[2]ワークシート!$C$2:$BW$498,30,0),"")</f>
        <v/>
      </c>
      <c r="AD269" s="32"/>
      <c r="AE269" s="31" t="str">
        <f t="shared" si="5"/>
        <v/>
      </c>
      <c r="AF269" s="31"/>
      <c r="AG269" s="10"/>
      <c r="AH269" s="10"/>
      <c r="AI269" s="9" t="str">
        <f>+IFERROR(IF(VLOOKUP(#REF!&amp;"-"&amp;ROW()-108,[2]ワークシート!$C$2:$BW$498,31,0)="","",VLOOKUP(#REF!&amp;"-"&amp;ROW()-108,[2]ワークシート!$C$2:$BW$498,31,0)),"")</f>
        <v/>
      </c>
      <c r="AJ269" s="8"/>
      <c r="AK269" s="8"/>
      <c r="AL269" s="8"/>
      <c r="AM269" s="8"/>
      <c r="AN269" s="8"/>
      <c r="AO269" s="8"/>
      <c r="AP269" s="8"/>
      <c r="AQ269" s="8"/>
      <c r="AR269" s="8"/>
      <c r="AS269" s="8"/>
      <c r="AT269" s="8"/>
      <c r="AU269" s="8"/>
      <c r="AV269" s="8"/>
      <c r="AW269" s="8"/>
      <c r="AX269" s="8"/>
      <c r="AY269" s="8"/>
      <c r="AZ269" s="8"/>
      <c r="BA269" s="8"/>
      <c r="BB269" s="8"/>
      <c r="BC269" s="8"/>
      <c r="BD269" s="8"/>
    </row>
    <row r="270" spans="1:56" ht="35.1" hidden="1" customHeight="1" x14ac:dyDescent="0.45">
      <c r="A270" s="33" t="str">
        <f>+IFERROR(VLOOKUP(#REF!&amp;"-"&amp;ROW()-108,[2]ワークシート!$C$2:$BW$498,9,0),"")</f>
        <v/>
      </c>
      <c r="B270" s="34"/>
      <c r="C270" s="35" t="str">
        <f>+IFERROR(IF(VLOOKUP(#REF!&amp;"-"&amp;ROW()-108,[2]ワークシート!$C$2:$BW$498,10,0) = "","",VLOOKUP(#REF!&amp;"-"&amp;ROW()-108,[2]ワークシート!$C$2:$BW$498,10,0)),"")</f>
        <v/>
      </c>
      <c r="D270" s="34"/>
      <c r="E270" s="33" t="str">
        <f>+IFERROR(VLOOKUP(#REF!&amp;"-"&amp;ROW()-108,[2]ワークシート!$C$2:$BW$498,11,0),"")</f>
        <v/>
      </c>
      <c r="F270" s="34"/>
      <c r="G270" s="10" t="str">
        <f>+IFERROR(VLOOKUP(#REF!&amp;"-"&amp;ROW()-108,[2]ワークシート!$C$2:$BW$498,12,0),"")</f>
        <v/>
      </c>
      <c r="H27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0" s="37"/>
      <c r="J270" s="33" t="str">
        <f>+IFERROR(VLOOKUP(#REF!&amp;"-"&amp;ROW()-108,[2]ワークシート!$C$2:$BW$498,19,0),"")</f>
        <v/>
      </c>
      <c r="K270" s="35"/>
      <c r="L270" s="34"/>
      <c r="M270" s="38" t="str">
        <f>+IFERROR(VLOOKUP(#REF!&amp;"-"&amp;ROW()-108,[2]ワークシート!$C$2:$BW$498,24,0),"")</f>
        <v/>
      </c>
      <c r="N270" s="39"/>
      <c r="O270" s="40" t="str">
        <f>+IFERROR(VLOOKUP(#REF!&amp;"-"&amp;ROW()-108,[2]ワークシート!$C$2:$BW$498,25,0),"")</f>
        <v/>
      </c>
      <c r="P270" s="40"/>
      <c r="Q270" s="41" t="str">
        <f>+IFERROR(VLOOKUP(#REF!&amp;"-"&amp;ROW()-108,[2]ワークシート!$C$2:$BW$498,55,0),"")</f>
        <v/>
      </c>
      <c r="R270" s="41"/>
      <c r="S270" s="41"/>
      <c r="T270" s="40" t="str">
        <f>+IFERROR(VLOOKUP(#REF!&amp;"-"&amp;ROW()-108,[2]ワークシート!$C$2:$BW$498,60,0),"")</f>
        <v/>
      </c>
      <c r="U270" s="40"/>
      <c r="V270" s="40" t="str">
        <f>+IFERROR(VLOOKUP(#REF!&amp;"-"&amp;ROW()-108,[2]ワークシート!$C$2:$BW$498,61,0),"")</f>
        <v/>
      </c>
      <c r="W270" s="40"/>
      <c r="X270" s="40"/>
      <c r="Y270" s="31" t="str">
        <f t="shared" si="4"/>
        <v/>
      </c>
      <c r="Z270" s="31"/>
      <c r="AA270" s="32" t="str">
        <f>+IFERROR(IF(VLOOKUP(#REF!&amp;"-"&amp;ROW()-108,[2]ワークシート!$C$2:$BW$498,13,0)="","",VLOOKUP(#REF!&amp;"-"&amp;ROW()-108,[2]ワークシート!$C$2:$BW$498,13,0)),"")</f>
        <v/>
      </c>
      <c r="AB270" s="32"/>
      <c r="AC270" s="32" t="str">
        <f>+IFERROR(VLOOKUP(#REF!&amp;"-"&amp;ROW()-108,[2]ワークシート!$C$2:$BW$498,30,0),"")</f>
        <v/>
      </c>
      <c r="AD270" s="32"/>
      <c r="AE270" s="31" t="str">
        <f t="shared" si="5"/>
        <v/>
      </c>
      <c r="AF270" s="31"/>
      <c r="AG270" s="10"/>
      <c r="AH270" s="10"/>
      <c r="AI270" s="9" t="str">
        <f>+IFERROR(IF(VLOOKUP(#REF!&amp;"-"&amp;ROW()-108,[2]ワークシート!$C$2:$BW$498,31,0)="","",VLOOKUP(#REF!&amp;"-"&amp;ROW()-108,[2]ワークシート!$C$2:$BW$498,31,0)),"")</f>
        <v/>
      </c>
      <c r="AJ270" s="8"/>
      <c r="AK270" s="8"/>
      <c r="AL270" s="8"/>
      <c r="AM270" s="8"/>
      <c r="AN270" s="8"/>
      <c r="AO270" s="8"/>
      <c r="AP270" s="8"/>
      <c r="AQ270" s="8"/>
      <c r="AR270" s="8"/>
      <c r="AS270" s="8"/>
      <c r="AT270" s="8"/>
      <c r="AU270" s="8"/>
      <c r="AV270" s="8"/>
      <c r="AW270" s="8"/>
      <c r="AX270" s="8"/>
      <c r="AY270" s="8"/>
      <c r="AZ270" s="8"/>
      <c r="BA270" s="8"/>
      <c r="BB270" s="8"/>
      <c r="BC270" s="8"/>
      <c r="BD270" s="8"/>
    </row>
    <row r="271" spans="1:56" ht="35.1" hidden="1" customHeight="1" x14ac:dyDescent="0.45">
      <c r="A271" s="33" t="str">
        <f>+IFERROR(VLOOKUP(#REF!&amp;"-"&amp;ROW()-108,[2]ワークシート!$C$2:$BW$498,9,0),"")</f>
        <v/>
      </c>
      <c r="B271" s="34"/>
      <c r="C271" s="35" t="str">
        <f>+IFERROR(IF(VLOOKUP(#REF!&amp;"-"&amp;ROW()-108,[2]ワークシート!$C$2:$BW$498,10,0) = "","",VLOOKUP(#REF!&amp;"-"&amp;ROW()-108,[2]ワークシート!$C$2:$BW$498,10,0)),"")</f>
        <v/>
      </c>
      <c r="D271" s="34"/>
      <c r="E271" s="33" t="str">
        <f>+IFERROR(VLOOKUP(#REF!&amp;"-"&amp;ROW()-108,[2]ワークシート!$C$2:$BW$498,11,0),"")</f>
        <v/>
      </c>
      <c r="F271" s="34"/>
      <c r="G271" s="10" t="str">
        <f>+IFERROR(VLOOKUP(#REF!&amp;"-"&amp;ROW()-108,[2]ワークシート!$C$2:$BW$498,12,0),"")</f>
        <v/>
      </c>
      <c r="H27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1" s="37"/>
      <c r="J271" s="33" t="str">
        <f>+IFERROR(VLOOKUP(#REF!&amp;"-"&amp;ROW()-108,[2]ワークシート!$C$2:$BW$498,19,0),"")</f>
        <v/>
      </c>
      <c r="K271" s="35"/>
      <c r="L271" s="34"/>
      <c r="M271" s="38" t="str">
        <f>+IFERROR(VLOOKUP(#REF!&amp;"-"&amp;ROW()-108,[2]ワークシート!$C$2:$BW$498,24,0),"")</f>
        <v/>
      </c>
      <c r="N271" s="39"/>
      <c r="O271" s="40" t="str">
        <f>+IFERROR(VLOOKUP(#REF!&amp;"-"&amp;ROW()-108,[2]ワークシート!$C$2:$BW$498,25,0),"")</f>
        <v/>
      </c>
      <c r="P271" s="40"/>
      <c r="Q271" s="41" t="str">
        <f>+IFERROR(VLOOKUP(#REF!&amp;"-"&amp;ROW()-108,[2]ワークシート!$C$2:$BW$498,55,0),"")</f>
        <v/>
      </c>
      <c r="R271" s="41"/>
      <c r="S271" s="41"/>
      <c r="T271" s="40" t="str">
        <f>+IFERROR(VLOOKUP(#REF!&amp;"-"&amp;ROW()-108,[2]ワークシート!$C$2:$BW$498,60,0),"")</f>
        <v/>
      </c>
      <c r="U271" s="40"/>
      <c r="V271" s="40" t="str">
        <f>+IFERROR(VLOOKUP(#REF!&amp;"-"&amp;ROW()-108,[2]ワークシート!$C$2:$BW$498,61,0),"")</f>
        <v/>
      </c>
      <c r="W271" s="40"/>
      <c r="X271" s="40"/>
      <c r="Y271" s="31" t="str">
        <f t="shared" si="4"/>
        <v/>
      </c>
      <c r="Z271" s="31"/>
      <c r="AA271" s="32" t="str">
        <f>+IFERROR(IF(VLOOKUP(#REF!&amp;"-"&amp;ROW()-108,[2]ワークシート!$C$2:$BW$498,13,0)="","",VLOOKUP(#REF!&amp;"-"&amp;ROW()-108,[2]ワークシート!$C$2:$BW$498,13,0)),"")</f>
        <v/>
      </c>
      <c r="AB271" s="32"/>
      <c r="AC271" s="32" t="str">
        <f>+IFERROR(VLOOKUP(#REF!&amp;"-"&amp;ROW()-108,[2]ワークシート!$C$2:$BW$498,30,0),"")</f>
        <v/>
      </c>
      <c r="AD271" s="32"/>
      <c r="AE271" s="31" t="str">
        <f t="shared" si="5"/>
        <v/>
      </c>
      <c r="AF271" s="31"/>
      <c r="AG271" s="10"/>
      <c r="AH271" s="10"/>
      <c r="AI271" s="9" t="str">
        <f>+IFERROR(IF(VLOOKUP(#REF!&amp;"-"&amp;ROW()-108,[2]ワークシート!$C$2:$BW$498,31,0)="","",VLOOKUP(#REF!&amp;"-"&amp;ROW()-108,[2]ワークシート!$C$2:$BW$498,31,0)),"")</f>
        <v/>
      </c>
      <c r="AJ271" s="8"/>
      <c r="AK271" s="8"/>
      <c r="AL271" s="8"/>
      <c r="AM271" s="8"/>
      <c r="AN271" s="8"/>
      <c r="AO271" s="8"/>
      <c r="AP271" s="8"/>
      <c r="AQ271" s="8"/>
      <c r="AR271" s="8"/>
      <c r="AS271" s="8"/>
      <c r="AT271" s="8"/>
      <c r="AU271" s="8"/>
      <c r="AV271" s="8"/>
      <c r="AW271" s="8"/>
      <c r="AX271" s="8"/>
      <c r="AY271" s="8"/>
      <c r="AZ271" s="8"/>
      <c r="BA271" s="8"/>
      <c r="BB271" s="8"/>
      <c r="BC271" s="8"/>
      <c r="BD271" s="8"/>
    </row>
    <row r="272" spans="1:56" ht="35.1" hidden="1" customHeight="1" x14ac:dyDescent="0.45">
      <c r="A272" s="33" t="str">
        <f>+IFERROR(VLOOKUP(#REF!&amp;"-"&amp;ROW()-108,[2]ワークシート!$C$2:$BW$498,9,0),"")</f>
        <v/>
      </c>
      <c r="B272" s="34"/>
      <c r="C272" s="35" t="str">
        <f>+IFERROR(IF(VLOOKUP(#REF!&amp;"-"&amp;ROW()-108,[2]ワークシート!$C$2:$BW$498,10,0) = "","",VLOOKUP(#REF!&amp;"-"&amp;ROW()-108,[2]ワークシート!$C$2:$BW$498,10,0)),"")</f>
        <v/>
      </c>
      <c r="D272" s="34"/>
      <c r="E272" s="33" t="str">
        <f>+IFERROR(VLOOKUP(#REF!&amp;"-"&amp;ROW()-108,[2]ワークシート!$C$2:$BW$498,11,0),"")</f>
        <v/>
      </c>
      <c r="F272" s="34"/>
      <c r="G272" s="10" t="str">
        <f>+IFERROR(VLOOKUP(#REF!&amp;"-"&amp;ROW()-108,[2]ワークシート!$C$2:$BW$498,12,0),"")</f>
        <v/>
      </c>
      <c r="H27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2" s="37"/>
      <c r="J272" s="33" t="str">
        <f>+IFERROR(VLOOKUP(#REF!&amp;"-"&amp;ROW()-108,[2]ワークシート!$C$2:$BW$498,19,0),"")</f>
        <v/>
      </c>
      <c r="K272" s="35"/>
      <c r="L272" s="34"/>
      <c r="M272" s="38" t="str">
        <f>+IFERROR(VLOOKUP(#REF!&amp;"-"&amp;ROW()-108,[2]ワークシート!$C$2:$BW$498,24,0),"")</f>
        <v/>
      </c>
      <c r="N272" s="39"/>
      <c r="O272" s="40" t="str">
        <f>+IFERROR(VLOOKUP(#REF!&amp;"-"&amp;ROW()-108,[2]ワークシート!$C$2:$BW$498,25,0),"")</f>
        <v/>
      </c>
      <c r="P272" s="40"/>
      <c r="Q272" s="41" t="str">
        <f>+IFERROR(VLOOKUP(#REF!&amp;"-"&amp;ROW()-108,[2]ワークシート!$C$2:$BW$498,55,0),"")</f>
        <v/>
      </c>
      <c r="R272" s="41"/>
      <c r="S272" s="41"/>
      <c r="T272" s="40" t="str">
        <f>+IFERROR(VLOOKUP(#REF!&amp;"-"&amp;ROW()-108,[2]ワークシート!$C$2:$BW$498,60,0),"")</f>
        <v/>
      </c>
      <c r="U272" s="40"/>
      <c r="V272" s="40" t="str">
        <f>+IFERROR(VLOOKUP(#REF!&amp;"-"&amp;ROW()-108,[2]ワークシート!$C$2:$BW$498,61,0),"")</f>
        <v/>
      </c>
      <c r="W272" s="40"/>
      <c r="X272" s="40"/>
      <c r="Y272" s="31" t="str">
        <f t="shared" ref="Y272:Y335" si="6">IF(AC272="","",IF(AC272=0,"使用貸借権","賃借権"))</f>
        <v/>
      </c>
      <c r="Z272" s="31"/>
      <c r="AA272" s="32" t="str">
        <f>+IFERROR(IF(VLOOKUP(#REF!&amp;"-"&amp;ROW()-108,[2]ワークシート!$C$2:$BW$498,13,0)="","",VLOOKUP(#REF!&amp;"-"&amp;ROW()-108,[2]ワークシート!$C$2:$BW$498,13,0)),"")</f>
        <v/>
      </c>
      <c r="AB272" s="32"/>
      <c r="AC272" s="32" t="str">
        <f>+IFERROR(VLOOKUP(#REF!&amp;"-"&amp;ROW()-108,[2]ワークシート!$C$2:$BW$498,30,0),"")</f>
        <v/>
      </c>
      <c r="AD272" s="32"/>
      <c r="AE272" s="31" t="str">
        <f t="shared" ref="AE272:AE335" si="7">IF(Y272="","",IF(Y272="使用貸借権","-","口座振込　１２月"))</f>
        <v/>
      </c>
      <c r="AF272" s="31"/>
      <c r="AG272" s="10"/>
      <c r="AH272" s="10"/>
      <c r="AI272" s="9" t="str">
        <f>+IFERROR(IF(VLOOKUP(#REF!&amp;"-"&amp;ROW()-108,[2]ワークシート!$C$2:$BW$498,31,0)="","",VLOOKUP(#REF!&amp;"-"&amp;ROW()-108,[2]ワークシート!$C$2:$BW$498,31,0)),"")</f>
        <v/>
      </c>
      <c r="AJ272" s="8"/>
      <c r="AK272" s="8"/>
      <c r="AL272" s="8"/>
      <c r="AM272" s="8"/>
      <c r="AN272" s="8"/>
      <c r="AO272" s="8"/>
      <c r="AP272" s="8"/>
      <c r="AQ272" s="8"/>
      <c r="AR272" s="8"/>
      <c r="AS272" s="8"/>
      <c r="AT272" s="8"/>
      <c r="AU272" s="8"/>
      <c r="AV272" s="8"/>
      <c r="AW272" s="8"/>
      <c r="AX272" s="8"/>
      <c r="AY272" s="8"/>
      <c r="AZ272" s="8"/>
      <c r="BA272" s="8"/>
      <c r="BB272" s="8"/>
      <c r="BC272" s="8"/>
      <c r="BD272" s="8"/>
    </row>
    <row r="273" spans="1:56" ht="35.1" hidden="1" customHeight="1" x14ac:dyDescent="0.45">
      <c r="A273" s="33" t="str">
        <f>+IFERROR(VLOOKUP(#REF!&amp;"-"&amp;ROW()-108,[2]ワークシート!$C$2:$BW$498,9,0),"")</f>
        <v/>
      </c>
      <c r="B273" s="34"/>
      <c r="C273" s="35" t="str">
        <f>+IFERROR(IF(VLOOKUP(#REF!&amp;"-"&amp;ROW()-108,[2]ワークシート!$C$2:$BW$498,10,0) = "","",VLOOKUP(#REF!&amp;"-"&amp;ROW()-108,[2]ワークシート!$C$2:$BW$498,10,0)),"")</f>
        <v/>
      </c>
      <c r="D273" s="34"/>
      <c r="E273" s="33" t="str">
        <f>+IFERROR(VLOOKUP(#REF!&amp;"-"&amp;ROW()-108,[2]ワークシート!$C$2:$BW$498,11,0),"")</f>
        <v/>
      </c>
      <c r="F273" s="34"/>
      <c r="G273" s="10" t="str">
        <f>+IFERROR(VLOOKUP(#REF!&amp;"-"&amp;ROW()-108,[2]ワークシート!$C$2:$BW$498,12,0),"")</f>
        <v/>
      </c>
      <c r="H27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3" s="37"/>
      <c r="J273" s="33" t="str">
        <f>+IFERROR(VLOOKUP(#REF!&amp;"-"&amp;ROW()-108,[2]ワークシート!$C$2:$BW$498,19,0),"")</f>
        <v/>
      </c>
      <c r="K273" s="35"/>
      <c r="L273" s="34"/>
      <c r="M273" s="38" t="str">
        <f>+IFERROR(VLOOKUP(#REF!&amp;"-"&amp;ROW()-108,[2]ワークシート!$C$2:$BW$498,24,0),"")</f>
        <v/>
      </c>
      <c r="N273" s="39"/>
      <c r="O273" s="40" t="str">
        <f>+IFERROR(VLOOKUP(#REF!&amp;"-"&amp;ROW()-108,[2]ワークシート!$C$2:$BW$498,25,0),"")</f>
        <v/>
      </c>
      <c r="P273" s="40"/>
      <c r="Q273" s="41" t="str">
        <f>+IFERROR(VLOOKUP(#REF!&amp;"-"&amp;ROW()-108,[2]ワークシート!$C$2:$BW$498,55,0),"")</f>
        <v/>
      </c>
      <c r="R273" s="41"/>
      <c r="S273" s="41"/>
      <c r="T273" s="40" t="str">
        <f>+IFERROR(VLOOKUP(#REF!&amp;"-"&amp;ROW()-108,[2]ワークシート!$C$2:$BW$498,60,0),"")</f>
        <v/>
      </c>
      <c r="U273" s="40"/>
      <c r="V273" s="40" t="str">
        <f>+IFERROR(VLOOKUP(#REF!&amp;"-"&amp;ROW()-108,[2]ワークシート!$C$2:$BW$498,61,0),"")</f>
        <v/>
      </c>
      <c r="W273" s="40"/>
      <c r="X273" s="40"/>
      <c r="Y273" s="31" t="str">
        <f t="shared" si="6"/>
        <v/>
      </c>
      <c r="Z273" s="31"/>
      <c r="AA273" s="32" t="str">
        <f>+IFERROR(IF(VLOOKUP(#REF!&amp;"-"&amp;ROW()-108,[2]ワークシート!$C$2:$BW$498,13,0)="","",VLOOKUP(#REF!&amp;"-"&amp;ROW()-108,[2]ワークシート!$C$2:$BW$498,13,0)),"")</f>
        <v/>
      </c>
      <c r="AB273" s="32"/>
      <c r="AC273" s="32" t="str">
        <f>+IFERROR(VLOOKUP(#REF!&amp;"-"&amp;ROW()-108,[2]ワークシート!$C$2:$BW$498,30,0),"")</f>
        <v/>
      </c>
      <c r="AD273" s="32"/>
      <c r="AE273" s="31" t="str">
        <f t="shared" si="7"/>
        <v/>
      </c>
      <c r="AF273" s="31"/>
      <c r="AG273" s="10"/>
      <c r="AH273" s="10"/>
      <c r="AI273" s="9" t="str">
        <f>+IFERROR(IF(VLOOKUP(#REF!&amp;"-"&amp;ROW()-108,[2]ワークシート!$C$2:$BW$498,31,0)="","",VLOOKUP(#REF!&amp;"-"&amp;ROW()-108,[2]ワークシート!$C$2:$BW$498,31,0)),"")</f>
        <v/>
      </c>
      <c r="AJ273" s="8"/>
      <c r="AK273" s="8"/>
      <c r="AL273" s="8"/>
      <c r="AM273" s="8"/>
      <c r="AN273" s="8"/>
      <c r="AO273" s="8"/>
      <c r="AP273" s="8"/>
      <c r="AQ273" s="8"/>
      <c r="AR273" s="8"/>
      <c r="AS273" s="8"/>
      <c r="AT273" s="8"/>
      <c r="AU273" s="8"/>
      <c r="AV273" s="8"/>
      <c r="AW273" s="8"/>
      <c r="AX273" s="8"/>
      <c r="AY273" s="8"/>
      <c r="AZ273" s="8"/>
      <c r="BA273" s="8"/>
      <c r="BB273" s="8"/>
      <c r="BC273" s="8"/>
      <c r="BD273" s="8"/>
    </row>
    <row r="274" spans="1:56" ht="35.1" hidden="1" customHeight="1" x14ac:dyDescent="0.45">
      <c r="A274" s="33" t="str">
        <f>+IFERROR(VLOOKUP(#REF!&amp;"-"&amp;ROW()-108,[2]ワークシート!$C$2:$BW$498,9,0),"")</f>
        <v/>
      </c>
      <c r="B274" s="34"/>
      <c r="C274" s="35" t="str">
        <f>+IFERROR(IF(VLOOKUP(#REF!&amp;"-"&amp;ROW()-108,[2]ワークシート!$C$2:$BW$498,10,0) = "","",VLOOKUP(#REF!&amp;"-"&amp;ROW()-108,[2]ワークシート!$C$2:$BW$498,10,0)),"")</f>
        <v/>
      </c>
      <c r="D274" s="34"/>
      <c r="E274" s="33" t="str">
        <f>+IFERROR(VLOOKUP(#REF!&amp;"-"&amp;ROW()-108,[2]ワークシート!$C$2:$BW$498,11,0),"")</f>
        <v/>
      </c>
      <c r="F274" s="34"/>
      <c r="G274" s="10" t="str">
        <f>+IFERROR(VLOOKUP(#REF!&amp;"-"&amp;ROW()-108,[2]ワークシート!$C$2:$BW$498,12,0),"")</f>
        <v/>
      </c>
      <c r="H27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4" s="37"/>
      <c r="J274" s="33" t="str">
        <f>+IFERROR(VLOOKUP(#REF!&amp;"-"&amp;ROW()-108,[2]ワークシート!$C$2:$BW$498,19,0),"")</f>
        <v/>
      </c>
      <c r="K274" s="35"/>
      <c r="L274" s="34"/>
      <c r="M274" s="38" t="str">
        <f>+IFERROR(VLOOKUP(#REF!&amp;"-"&amp;ROW()-108,[2]ワークシート!$C$2:$BW$498,24,0),"")</f>
        <v/>
      </c>
      <c r="N274" s="39"/>
      <c r="O274" s="40" t="str">
        <f>+IFERROR(VLOOKUP(#REF!&amp;"-"&amp;ROW()-108,[2]ワークシート!$C$2:$BW$498,25,0),"")</f>
        <v/>
      </c>
      <c r="P274" s="40"/>
      <c r="Q274" s="41" t="str">
        <f>+IFERROR(VLOOKUP(#REF!&amp;"-"&amp;ROW()-108,[2]ワークシート!$C$2:$BW$498,55,0),"")</f>
        <v/>
      </c>
      <c r="R274" s="41"/>
      <c r="S274" s="41"/>
      <c r="T274" s="40" t="str">
        <f>+IFERROR(VLOOKUP(#REF!&amp;"-"&amp;ROW()-108,[2]ワークシート!$C$2:$BW$498,60,0),"")</f>
        <v/>
      </c>
      <c r="U274" s="40"/>
      <c r="V274" s="40" t="str">
        <f>+IFERROR(VLOOKUP(#REF!&amp;"-"&amp;ROW()-108,[2]ワークシート!$C$2:$BW$498,61,0),"")</f>
        <v/>
      </c>
      <c r="W274" s="40"/>
      <c r="X274" s="40"/>
      <c r="Y274" s="31" t="str">
        <f t="shared" si="6"/>
        <v/>
      </c>
      <c r="Z274" s="31"/>
      <c r="AA274" s="32" t="str">
        <f>+IFERROR(IF(VLOOKUP(#REF!&amp;"-"&amp;ROW()-108,[2]ワークシート!$C$2:$BW$498,13,0)="","",VLOOKUP(#REF!&amp;"-"&amp;ROW()-108,[2]ワークシート!$C$2:$BW$498,13,0)),"")</f>
        <v/>
      </c>
      <c r="AB274" s="32"/>
      <c r="AC274" s="32" t="str">
        <f>+IFERROR(VLOOKUP(#REF!&amp;"-"&amp;ROW()-108,[2]ワークシート!$C$2:$BW$498,30,0),"")</f>
        <v/>
      </c>
      <c r="AD274" s="32"/>
      <c r="AE274" s="31" t="str">
        <f t="shared" si="7"/>
        <v/>
      </c>
      <c r="AF274" s="31"/>
      <c r="AG274" s="10"/>
      <c r="AH274" s="10"/>
      <c r="AI274" s="9" t="str">
        <f>+IFERROR(IF(VLOOKUP(#REF!&amp;"-"&amp;ROW()-108,[2]ワークシート!$C$2:$BW$498,31,0)="","",VLOOKUP(#REF!&amp;"-"&amp;ROW()-108,[2]ワークシート!$C$2:$BW$498,31,0)),"")</f>
        <v/>
      </c>
      <c r="AJ274" s="8"/>
      <c r="AK274" s="8"/>
      <c r="AL274" s="8"/>
      <c r="AM274" s="8"/>
      <c r="AN274" s="8"/>
      <c r="AO274" s="8"/>
      <c r="AP274" s="8"/>
      <c r="AQ274" s="8"/>
      <c r="AR274" s="8"/>
      <c r="AS274" s="8"/>
      <c r="AT274" s="8"/>
      <c r="AU274" s="8"/>
      <c r="AV274" s="8"/>
      <c r="AW274" s="8"/>
      <c r="AX274" s="8"/>
      <c r="AY274" s="8"/>
      <c r="AZ274" s="8"/>
      <c r="BA274" s="8"/>
      <c r="BB274" s="8"/>
      <c r="BC274" s="8"/>
      <c r="BD274" s="8"/>
    </row>
    <row r="275" spans="1:56" ht="35.1" hidden="1" customHeight="1" x14ac:dyDescent="0.45">
      <c r="A275" s="33" t="str">
        <f>+IFERROR(VLOOKUP(#REF!&amp;"-"&amp;ROW()-108,[2]ワークシート!$C$2:$BW$498,9,0),"")</f>
        <v/>
      </c>
      <c r="B275" s="34"/>
      <c r="C275" s="35" t="str">
        <f>+IFERROR(IF(VLOOKUP(#REF!&amp;"-"&amp;ROW()-108,[2]ワークシート!$C$2:$BW$498,10,0) = "","",VLOOKUP(#REF!&amp;"-"&amp;ROW()-108,[2]ワークシート!$C$2:$BW$498,10,0)),"")</f>
        <v/>
      </c>
      <c r="D275" s="34"/>
      <c r="E275" s="33" t="str">
        <f>+IFERROR(VLOOKUP(#REF!&amp;"-"&amp;ROW()-108,[2]ワークシート!$C$2:$BW$498,11,0),"")</f>
        <v/>
      </c>
      <c r="F275" s="34"/>
      <c r="G275" s="10" t="str">
        <f>+IFERROR(VLOOKUP(#REF!&amp;"-"&amp;ROW()-108,[2]ワークシート!$C$2:$BW$498,12,0),"")</f>
        <v/>
      </c>
      <c r="H27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5" s="37"/>
      <c r="J275" s="33" t="str">
        <f>+IFERROR(VLOOKUP(#REF!&amp;"-"&amp;ROW()-108,[2]ワークシート!$C$2:$BW$498,19,0),"")</f>
        <v/>
      </c>
      <c r="K275" s="35"/>
      <c r="L275" s="34"/>
      <c r="M275" s="38" t="str">
        <f>+IFERROR(VLOOKUP(#REF!&amp;"-"&amp;ROW()-108,[2]ワークシート!$C$2:$BW$498,24,0),"")</f>
        <v/>
      </c>
      <c r="N275" s="39"/>
      <c r="O275" s="40" t="str">
        <f>+IFERROR(VLOOKUP(#REF!&amp;"-"&amp;ROW()-108,[2]ワークシート!$C$2:$BW$498,25,0),"")</f>
        <v/>
      </c>
      <c r="P275" s="40"/>
      <c r="Q275" s="41" t="str">
        <f>+IFERROR(VLOOKUP(#REF!&amp;"-"&amp;ROW()-108,[2]ワークシート!$C$2:$BW$498,55,0),"")</f>
        <v/>
      </c>
      <c r="R275" s="41"/>
      <c r="S275" s="41"/>
      <c r="T275" s="40" t="str">
        <f>+IFERROR(VLOOKUP(#REF!&amp;"-"&amp;ROW()-108,[2]ワークシート!$C$2:$BW$498,60,0),"")</f>
        <v/>
      </c>
      <c r="U275" s="40"/>
      <c r="V275" s="40" t="str">
        <f>+IFERROR(VLOOKUP(#REF!&amp;"-"&amp;ROW()-108,[2]ワークシート!$C$2:$BW$498,61,0),"")</f>
        <v/>
      </c>
      <c r="W275" s="40"/>
      <c r="X275" s="40"/>
      <c r="Y275" s="31" t="str">
        <f t="shared" si="6"/>
        <v/>
      </c>
      <c r="Z275" s="31"/>
      <c r="AA275" s="32" t="str">
        <f>+IFERROR(IF(VLOOKUP(#REF!&amp;"-"&amp;ROW()-108,[2]ワークシート!$C$2:$BW$498,13,0)="","",VLOOKUP(#REF!&amp;"-"&amp;ROW()-108,[2]ワークシート!$C$2:$BW$498,13,0)),"")</f>
        <v/>
      </c>
      <c r="AB275" s="32"/>
      <c r="AC275" s="32" t="str">
        <f>+IFERROR(VLOOKUP(#REF!&amp;"-"&amp;ROW()-108,[2]ワークシート!$C$2:$BW$498,30,0),"")</f>
        <v/>
      </c>
      <c r="AD275" s="32"/>
      <c r="AE275" s="31" t="str">
        <f t="shared" si="7"/>
        <v/>
      </c>
      <c r="AF275" s="31"/>
      <c r="AG275" s="10"/>
      <c r="AH275" s="10"/>
      <c r="AI275" s="9" t="str">
        <f>+IFERROR(IF(VLOOKUP(#REF!&amp;"-"&amp;ROW()-108,[2]ワークシート!$C$2:$BW$498,31,0)="","",VLOOKUP(#REF!&amp;"-"&amp;ROW()-108,[2]ワークシート!$C$2:$BW$498,31,0)),"")</f>
        <v/>
      </c>
      <c r="AJ275" s="8"/>
      <c r="AK275" s="8"/>
      <c r="AL275" s="8"/>
      <c r="AM275" s="8"/>
      <c r="AN275" s="8"/>
      <c r="AO275" s="8"/>
      <c r="AP275" s="8"/>
      <c r="AQ275" s="8"/>
      <c r="AR275" s="8"/>
      <c r="AS275" s="8"/>
      <c r="AT275" s="8"/>
      <c r="AU275" s="8"/>
      <c r="AV275" s="8"/>
      <c r="AW275" s="8"/>
      <c r="AX275" s="8"/>
      <c r="AY275" s="8"/>
      <c r="AZ275" s="8"/>
      <c r="BA275" s="8"/>
      <c r="BB275" s="8"/>
      <c r="BC275" s="8"/>
      <c r="BD275" s="8"/>
    </row>
    <row r="276" spans="1:56" ht="35.1" hidden="1" customHeight="1" x14ac:dyDescent="0.45">
      <c r="A276" s="33" t="str">
        <f>+IFERROR(VLOOKUP(#REF!&amp;"-"&amp;ROW()-108,[2]ワークシート!$C$2:$BW$498,9,0),"")</f>
        <v/>
      </c>
      <c r="B276" s="34"/>
      <c r="C276" s="35" t="str">
        <f>+IFERROR(IF(VLOOKUP(#REF!&amp;"-"&amp;ROW()-108,[2]ワークシート!$C$2:$BW$498,10,0) = "","",VLOOKUP(#REF!&amp;"-"&amp;ROW()-108,[2]ワークシート!$C$2:$BW$498,10,0)),"")</f>
        <v/>
      </c>
      <c r="D276" s="34"/>
      <c r="E276" s="33" t="str">
        <f>+IFERROR(VLOOKUP(#REF!&amp;"-"&amp;ROW()-108,[2]ワークシート!$C$2:$BW$498,11,0),"")</f>
        <v/>
      </c>
      <c r="F276" s="34"/>
      <c r="G276" s="10" t="str">
        <f>+IFERROR(VLOOKUP(#REF!&amp;"-"&amp;ROW()-108,[2]ワークシート!$C$2:$BW$498,12,0),"")</f>
        <v/>
      </c>
      <c r="H27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6" s="37"/>
      <c r="J276" s="33" t="str">
        <f>+IFERROR(VLOOKUP(#REF!&amp;"-"&amp;ROW()-108,[2]ワークシート!$C$2:$BW$498,19,0),"")</f>
        <v/>
      </c>
      <c r="K276" s="35"/>
      <c r="L276" s="34"/>
      <c r="M276" s="38" t="str">
        <f>+IFERROR(VLOOKUP(#REF!&amp;"-"&amp;ROW()-108,[2]ワークシート!$C$2:$BW$498,24,0),"")</f>
        <v/>
      </c>
      <c r="N276" s="39"/>
      <c r="O276" s="40" t="str">
        <f>+IFERROR(VLOOKUP(#REF!&amp;"-"&amp;ROW()-108,[2]ワークシート!$C$2:$BW$498,25,0),"")</f>
        <v/>
      </c>
      <c r="P276" s="40"/>
      <c r="Q276" s="41" t="str">
        <f>+IFERROR(VLOOKUP(#REF!&amp;"-"&amp;ROW()-108,[2]ワークシート!$C$2:$BW$498,55,0),"")</f>
        <v/>
      </c>
      <c r="R276" s="41"/>
      <c r="S276" s="41"/>
      <c r="T276" s="40" t="str">
        <f>+IFERROR(VLOOKUP(#REF!&amp;"-"&amp;ROW()-108,[2]ワークシート!$C$2:$BW$498,60,0),"")</f>
        <v/>
      </c>
      <c r="U276" s="40"/>
      <c r="V276" s="40" t="str">
        <f>+IFERROR(VLOOKUP(#REF!&amp;"-"&amp;ROW()-108,[2]ワークシート!$C$2:$BW$498,61,0),"")</f>
        <v/>
      </c>
      <c r="W276" s="40"/>
      <c r="X276" s="40"/>
      <c r="Y276" s="31" t="str">
        <f t="shared" si="6"/>
        <v/>
      </c>
      <c r="Z276" s="31"/>
      <c r="AA276" s="32" t="str">
        <f>+IFERROR(IF(VLOOKUP(#REF!&amp;"-"&amp;ROW()-108,[2]ワークシート!$C$2:$BW$498,13,0)="","",VLOOKUP(#REF!&amp;"-"&amp;ROW()-108,[2]ワークシート!$C$2:$BW$498,13,0)),"")</f>
        <v/>
      </c>
      <c r="AB276" s="32"/>
      <c r="AC276" s="32" t="str">
        <f>+IFERROR(VLOOKUP(#REF!&amp;"-"&amp;ROW()-108,[2]ワークシート!$C$2:$BW$498,30,0),"")</f>
        <v/>
      </c>
      <c r="AD276" s="32"/>
      <c r="AE276" s="31" t="str">
        <f t="shared" si="7"/>
        <v/>
      </c>
      <c r="AF276" s="31"/>
      <c r="AG276" s="10"/>
      <c r="AH276" s="10"/>
      <c r="AI276" s="9" t="str">
        <f>+IFERROR(IF(VLOOKUP(#REF!&amp;"-"&amp;ROW()-108,[2]ワークシート!$C$2:$BW$498,31,0)="","",VLOOKUP(#REF!&amp;"-"&amp;ROW()-108,[2]ワークシート!$C$2:$BW$498,31,0)),"")</f>
        <v/>
      </c>
      <c r="AJ276" s="8"/>
      <c r="AK276" s="8"/>
      <c r="AL276" s="8"/>
      <c r="AM276" s="8"/>
      <c r="AN276" s="8"/>
      <c r="AO276" s="8"/>
      <c r="AP276" s="8"/>
      <c r="AQ276" s="8"/>
      <c r="AR276" s="8"/>
      <c r="AS276" s="8"/>
      <c r="AT276" s="8"/>
      <c r="AU276" s="8"/>
      <c r="AV276" s="8"/>
      <c r="AW276" s="8"/>
      <c r="AX276" s="8"/>
      <c r="AY276" s="8"/>
      <c r="AZ276" s="8"/>
      <c r="BA276" s="8"/>
      <c r="BB276" s="8"/>
      <c r="BC276" s="8"/>
      <c r="BD276" s="8"/>
    </row>
    <row r="277" spans="1:56" ht="35.1" hidden="1" customHeight="1" x14ac:dyDescent="0.45">
      <c r="A277" s="33" t="str">
        <f>+IFERROR(VLOOKUP(#REF!&amp;"-"&amp;ROW()-108,[2]ワークシート!$C$2:$BW$498,9,0),"")</f>
        <v/>
      </c>
      <c r="B277" s="34"/>
      <c r="C277" s="35" t="str">
        <f>+IFERROR(IF(VLOOKUP(#REF!&amp;"-"&amp;ROW()-108,[2]ワークシート!$C$2:$BW$498,10,0) = "","",VLOOKUP(#REF!&amp;"-"&amp;ROW()-108,[2]ワークシート!$C$2:$BW$498,10,0)),"")</f>
        <v/>
      </c>
      <c r="D277" s="34"/>
      <c r="E277" s="33" t="str">
        <f>+IFERROR(VLOOKUP(#REF!&amp;"-"&amp;ROW()-108,[2]ワークシート!$C$2:$BW$498,11,0),"")</f>
        <v/>
      </c>
      <c r="F277" s="34"/>
      <c r="G277" s="10" t="str">
        <f>+IFERROR(VLOOKUP(#REF!&amp;"-"&amp;ROW()-108,[2]ワークシート!$C$2:$BW$498,12,0),"")</f>
        <v/>
      </c>
      <c r="H27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7" s="37"/>
      <c r="J277" s="33" t="str">
        <f>+IFERROR(VLOOKUP(#REF!&amp;"-"&amp;ROW()-108,[2]ワークシート!$C$2:$BW$498,19,0),"")</f>
        <v/>
      </c>
      <c r="K277" s="35"/>
      <c r="L277" s="34"/>
      <c r="M277" s="38" t="str">
        <f>+IFERROR(VLOOKUP(#REF!&amp;"-"&amp;ROW()-108,[2]ワークシート!$C$2:$BW$498,24,0),"")</f>
        <v/>
      </c>
      <c r="N277" s="39"/>
      <c r="O277" s="40" t="str">
        <f>+IFERROR(VLOOKUP(#REF!&amp;"-"&amp;ROW()-108,[2]ワークシート!$C$2:$BW$498,25,0),"")</f>
        <v/>
      </c>
      <c r="P277" s="40"/>
      <c r="Q277" s="41" t="str">
        <f>+IFERROR(VLOOKUP(#REF!&amp;"-"&amp;ROW()-108,[2]ワークシート!$C$2:$BW$498,55,0),"")</f>
        <v/>
      </c>
      <c r="R277" s="41"/>
      <c r="S277" s="41"/>
      <c r="T277" s="40" t="str">
        <f>+IFERROR(VLOOKUP(#REF!&amp;"-"&amp;ROW()-108,[2]ワークシート!$C$2:$BW$498,60,0),"")</f>
        <v/>
      </c>
      <c r="U277" s="40"/>
      <c r="V277" s="40" t="str">
        <f>+IFERROR(VLOOKUP(#REF!&amp;"-"&amp;ROW()-108,[2]ワークシート!$C$2:$BW$498,61,0),"")</f>
        <v/>
      </c>
      <c r="W277" s="40"/>
      <c r="X277" s="40"/>
      <c r="Y277" s="31" t="str">
        <f t="shared" si="6"/>
        <v/>
      </c>
      <c r="Z277" s="31"/>
      <c r="AA277" s="32" t="str">
        <f>+IFERROR(IF(VLOOKUP(#REF!&amp;"-"&amp;ROW()-108,[2]ワークシート!$C$2:$BW$498,13,0)="","",VLOOKUP(#REF!&amp;"-"&amp;ROW()-108,[2]ワークシート!$C$2:$BW$498,13,0)),"")</f>
        <v/>
      </c>
      <c r="AB277" s="32"/>
      <c r="AC277" s="32" t="str">
        <f>+IFERROR(VLOOKUP(#REF!&amp;"-"&amp;ROW()-108,[2]ワークシート!$C$2:$BW$498,30,0),"")</f>
        <v/>
      </c>
      <c r="AD277" s="32"/>
      <c r="AE277" s="31" t="str">
        <f t="shared" si="7"/>
        <v/>
      </c>
      <c r="AF277" s="31"/>
      <c r="AG277" s="10"/>
      <c r="AH277" s="10"/>
      <c r="AI277" s="9" t="str">
        <f>+IFERROR(IF(VLOOKUP(#REF!&amp;"-"&amp;ROW()-108,[2]ワークシート!$C$2:$BW$498,31,0)="","",VLOOKUP(#REF!&amp;"-"&amp;ROW()-108,[2]ワークシート!$C$2:$BW$498,31,0)),"")</f>
        <v/>
      </c>
      <c r="AJ277" s="8"/>
      <c r="AK277" s="8"/>
      <c r="AL277" s="8"/>
      <c r="AM277" s="8"/>
      <c r="AN277" s="8"/>
      <c r="AO277" s="8"/>
      <c r="AP277" s="8"/>
      <c r="AQ277" s="8"/>
      <c r="AR277" s="8"/>
      <c r="AS277" s="8"/>
      <c r="AT277" s="8"/>
      <c r="AU277" s="8"/>
      <c r="AV277" s="8"/>
      <c r="AW277" s="8"/>
      <c r="AX277" s="8"/>
      <c r="AY277" s="8"/>
      <c r="AZ277" s="8"/>
      <c r="BA277" s="8"/>
      <c r="BB277" s="8"/>
      <c r="BC277" s="8"/>
      <c r="BD277" s="8"/>
    </row>
    <row r="278" spans="1:56" ht="35.1" hidden="1" customHeight="1" x14ac:dyDescent="0.45">
      <c r="A278" s="33" t="str">
        <f>+IFERROR(VLOOKUP(#REF!&amp;"-"&amp;ROW()-108,[2]ワークシート!$C$2:$BW$498,9,0),"")</f>
        <v/>
      </c>
      <c r="B278" s="34"/>
      <c r="C278" s="35" t="str">
        <f>+IFERROR(IF(VLOOKUP(#REF!&amp;"-"&amp;ROW()-108,[2]ワークシート!$C$2:$BW$498,10,0) = "","",VLOOKUP(#REF!&amp;"-"&amp;ROW()-108,[2]ワークシート!$C$2:$BW$498,10,0)),"")</f>
        <v/>
      </c>
      <c r="D278" s="34"/>
      <c r="E278" s="33" t="str">
        <f>+IFERROR(VLOOKUP(#REF!&amp;"-"&amp;ROW()-108,[2]ワークシート!$C$2:$BW$498,11,0),"")</f>
        <v/>
      </c>
      <c r="F278" s="34"/>
      <c r="G278" s="10" t="str">
        <f>+IFERROR(VLOOKUP(#REF!&amp;"-"&amp;ROW()-108,[2]ワークシート!$C$2:$BW$498,12,0),"")</f>
        <v/>
      </c>
      <c r="H27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8" s="37"/>
      <c r="J278" s="33" t="str">
        <f>+IFERROR(VLOOKUP(#REF!&amp;"-"&amp;ROW()-108,[2]ワークシート!$C$2:$BW$498,19,0),"")</f>
        <v/>
      </c>
      <c r="K278" s="35"/>
      <c r="L278" s="34"/>
      <c r="M278" s="38" t="str">
        <f>+IFERROR(VLOOKUP(#REF!&amp;"-"&amp;ROW()-108,[2]ワークシート!$C$2:$BW$498,24,0),"")</f>
        <v/>
      </c>
      <c r="N278" s="39"/>
      <c r="O278" s="40" t="str">
        <f>+IFERROR(VLOOKUP(#REF!&amp;"-"&amp;ROW()-108,[2]ワークシート!$C$2:$BW$498,25,0),"")</f>
        <v/>
      </c>
      <c r="P278" s="40"/>
      <c r="Q278" s="41" t="str">
        <f>+IFERROR(VLOOKUP(#REF!&amp;"-"&amp;ROW()-108,[2]ワークシート!$C$2:$BW$498,55,0),"")</f>
        <v/>
      </c>
      <c r="R278" s="41"/>
      <c r="S278" s="41"/>
      <c r="T278" s="40" t="str">
        <f>+IFERROR(VLOOKUP(#REF!&amp;"-"&amp;ROW()-108,[2]ワークシート!$C$2:$BW$498,60,0),"")</f>
        <v/>
      </c>
      <c r="U278" s="40"/>
      <c r="V278" s="40" t="str">
        <f>+IFERROR(VLOOKUP(#REF!&amp;"-"&amp;ROW()-108,[2]ワークシート!$C$2:$BW$498,61,0),"")</f>
        <v/>
      </c>
      <c r="W278" s="40"/>
      <c r="X278" s="40"/>
      <c r="Y278" s="31" t="str">
        <f t="shared" si="6"/>
        <v/>
      </c>
      <c r="Z278" s="31"/>
      <c r="AA278" s="32" t="str">
        <f>+IFERROR(IF(VLOOKUP(#REF!&amp;"-"&amp;ROW()-108,[2]ワークシート!$C$2:$BW$498,13,0)="","",VLOOKUP(#REF!&amp;"-"&amp;ROW()-108,[2]ワークシート!$C$2:$BW$498,13,0)),"")</f>
        <v/>
      </c>
      <c r="AB278" s="32"/>
      <c r="AC278" s="32" t="str">
        <f>+IFERROR(VLOOKUP(#REF!&amp;"-"&amp;ROW()-108,[2]ワークシート!$C$2:$BW$498,30,0),"")</f>
        <v/>
      </c>
      <c r="AD278" s="32"/>
      <c r="AE278" s="31" t="str">
        <f t="shared" si="7"/>
        <v/>
      </c>
      <c r="AF278" s="31"/>
      <c r="AG278" s="10"/>
      <c r="AH278" s="10"/>
      <c r="AI278" s="9" t="str">
        <f>+IFERROR(IF(VLOOKUP(#REF!&amp;"-"&amp;ROW()-108,[2]ワークシート!$C$2:$BW$498,31,0)="","",VLOOKUP(#REF!&amp;"-"&amp;ROW()-108,[2]ワークシート!$C$2:$BW$498,31,0)),"")</f>
        <v/>
      </c>
      <c r="AJ278" s="8"/>
      <c r="AK278" s="8"/>
      <c r="AL278" s="8"/>
      <c r="AM278" s="8"/>
      <c r="AN278" s="8"/>
      <c r="AO278" s="8"/>
      <c r="AP278" s="8"/>
      <c r="AQ278" s="8"/>
      <c r="AR278" s="8"/>
      <c r="AS278" s="8"/>
      <c r="AT278" s="8"/>
      <c r="AU278" s="8"/>
      <c r="AV278" s="8"/>
      <c r="AW278" s="8"/>
      <c r="AX278" s="8"/>
      <c r="AY278" s="8"/>
      <c r="AZ278" s="8"/>
      <c r="BA278" s="8"/>
      <c r="BB278" s="8"/>
      <c r="BC278" s="8"/>
      <c r="BD278" s="8"/>
    </row>
    <row r="279" spans="1:56" ht="35.1" hidden="1" customHeight="1" x14ac:dyDescent="0.45">
      <c r="A279" s="33" t="str">
        <f>+IFERROR(VLOOKUP(#REF!&amp;"-"&amp;ROW()-108,[2]ワークシート!$C$2:$BW$498,9,0),"")</f>
        <v/>
      </c>
      <c r="B279" s="34"/>
      <c r="C279" s="35" t="str">
        <f>+IFERROR(IF(VLOOKUP(#REF!&amp;"-"&amp;ROW()-108,[2]ワークシート!$C$2:$BW$498,10,0) = "","",VLOOKUP(#REF!&amp;"-"&amp;ROW()-108,[2]ワークシート!$C$2:$BW$498,10,0)),"")</f>
        <v/>
      </c>
      <c r="D279" s="34"/>
      <c r="E279" s="33" t="str">
        <f>+IFERROR(VLOOKUP(#REF!&amp;"-"&amp;ROW()-108,[2]ワークシート!$C$2:$BW$498,11,0),"")</f>
        <v/>
      </c>
      <c r="F279" s="34"/>
      <c r="G279" s="10" t="str">
        <f>+IFERROR(VLOOKUP(#REF!&amp;"-"&amp;ROW()-108,[2]ワークシート!$C$2:$BW$498,12,0),"")</f>
        <v/>
      </c>
      <c r="H27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79" s="37"/>
      <c r="J279" s="33" t="str">
        <f>+IFERROR(VLOOKUP(#REF!&amp;"-"&amp;ROW()-108,[2]ワークシート!$C$2:$BW$498,19,0),"")</f>
        <v/>
      </c>
      <c r="K279" s="35"/>
      <c r="L279" s="34"/>
      <c r="M279" s="38" t="str">
        <f>+IFERROR(VLOOKUP(#REF!&amp;"-"&amp;ROW()-108,[2]ワークシート!$C$2:$BW$498,24,0),"")</f>
        <v/>
      </c>
      <c r="N279" s="39"/>
      <c r="O279" s="40" t="str">
        <f>+IFERROR(VLOOKUP(#REF!&amp;"-"&amp;ROW()-108,[2]ワークシート!$C$2:$BW$498,25,0),"")</f>
        <v/>
      </c>
      <c r="P279" s="40"/>
      <c r="Q279" s="41" t="str">
        <f>+IFERROR(VLOOKUP(#REF!&amp;"-"&amp;ROW()-108,[2]ワークシート!$C$2:$BW$498,55,0),"")</f>
        <v/>
      </c>
      <c r="R279" s="41"/>
      <c r="S279" s="41"/>
      <c r="T279" s="40" t="str">
        <f>+IFERROR(VLOOKUP(#REF!&amp;"-"&amp;ROW()-108,[2]ワークシート!$C$2:$BW$498,60,0),"")</f>
        <v/>
      </c>
      <c r="U279" s="40"/>
      <c r="V279" s="40" t="str">
        <f>+IFERROR(VLOOKUP(#REF!&amp;"-"&amp;ROW()-108,[2]ワークシート!$C$2:$BW$498,61,0),"")</f>
        <v/>
      </c>
      <c r="W279" s="40"/>
      <c r="X279" s="40"/>
      <c r="Y279" s="31" t="str">
        <f t="shared" si="6"/>
        <v/>
      </c>
      <c r="Z279" s="31"/>
      <c r="AA279" s="32" t="str">
        <f>+IFERROR(IF(VLOOKUP(#REF!&amp;"-"&amp;ROW()-108,[2]ワークシート!$C$2:$BW$498,13,0)="","",VLOOKUP(#REF!&amp;"-"&amp;ROW()-108,[2]ワークシート!$C$2:$BW$498,13,0)),"")</f>
        <v/>
      </c>
      <c r="AB279" s="32"/>
      <c r="AC279" s="32" t="str">
        <f>+IFERROR(VLOOKUP(#REF!&amp;"-"&amp;ROW()-108,[2]ワークシート!$C$2:$BW$498,30,0),"")</f>
        <v/>
      </c>
      <c r="AD279" s="32"/>
      <c r="AE279" s="31" t="str">
        <f t="shared" si="7"/>
        <v/>
      </c>
      <c r="AF279" s="31"/>
      <c r="AG279" s="10"/>
      <c r="AH279" s="10"/>
      <c r="AI279" s="9" t="str">
        <f>+IFERROR(IF(VLOOKUP(#REF!&amp;"-"&amp;ROW()-108,[2]ワークシート!$C$2:$BW$498,31,0)="","",VLOOKUP(#REF!&amp;"-"&amp;ROW()-108,[2]ワークシート!$C$2:$BW$498,31,0)),"")</f>
        <v/>
      </c>
      <c r="AJ279" s="8"/>
      <c r="AK279" s="8"/>
      <c r="AL279" s="8"/>
      <c r="AM279" s="8"/>
      <c r="AN279" s="8"/>
      <c r="AO279" s="8"/>
      <c r="AP279" s="8"/>
      <c r="AQ279" s="8"/>
      <c r="AR279" s="8"/>
      <c r="AS279" s="8"/>
      <c r="AT279" s="8"/>
      <c r="AU279" s="8"/>
      <c r="AV279" s="8"/>
      <c r="AW279" s="8"/>
      <c r="AX279" s="8"/>
      <c r="AY279" s="8"/>
      <c r="AZ279" s="8"/>
      <c r="BA279" s="8"/>
      <c r="BB279" s="8"/>
      <c r="BC279" s="8"/>
      <c r="BD279" s="8"/>
    </row>
    <row r="280" spans="1:56" ht="35.1" hidden="1" customHeight="1" x14ac:dyDescent="0.45">
      <c r="A280" s="33" t="str">
        <f>+IFERROR(VLOOKUP(#REF!&amp;"-"&amp;ROW()-108,[2]ワークシート!$C$2:$BW$498,9,0),"")</f>
        <v/>
      </c>
      <c r="B280" s="34"/>
      <c r="C280" s="35" t="str">
        <f>+IFERROR(IF(VLOOKUP(#REF!&amp;"-"&amp;ROW()-108,[2]ワークシート!$C$2:$BW$498,10,0) = "","",VLOOKUP(#REF!&amp;"-"&amp;ROW()-108,[2]ワークシート!$C$2:$BW$498,10,0)),"")</f>
        <v/>
      </c>
      <c r="D280" s="34"/>
      <c r="E280" s="33" t="str">
        <f>+IFERROR(VLOOKUP(#REF!&amp;"-"&amp;ROW()-108,[2]ワークシート!$C$2:$BW$498,11,0),"")</f>
        <v/>
      </c>
      <c r="F280" s="34"/>
      <c r="G280" s="10" t="str">
        <f>+IFERROR(VLOOKUP(#REF!&amp;"-"&amp;ROW()-108,[2]ワークシート!$C$2:$BW$498,12,0),"")</f>
        <v/>
      </c>
      <c r="H28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0" s="37"/>
      <c r="J280" s="33" t="str">
        <f>+IFERROR(VLOOKUP(#REF!&amp;"-"&amp;ROW()-108,[2]ワークシート!$C$2:$BW$498,19,0),"")</f>
        <v/>
      </c>
      <c r="K280" s="35"/>
      <c r="L280" s="34"/>
      <c r="M280" s="38" t="str">
        <f>+IFERROR(VLOOKUP(#REF!&amp;"-"&amp;ROW()-108,[2]ワークシート!$C$2:$BW$498,24,0),"")</f>
        <v/>
      </c>
      <c r="N280" s="39"/>
      <c r="O280" s="40" t="str">
        <f>+IFERROR(VLOOKUP(#REF!&amp;"-"&amp;ROW()-108,[2]ワークシート!$C$2:$BW$498,25,0),"")</f>
        <v/>
      </c>
      <c r="P280" s="40"/>
      <c r="Q280" s="41" t="str">
        <f>+IFERROR(VLOOKUP(#REF!&amp;"-"&amp;ROW()-108,[2]ワークシート!$C$2:$BW$498,55,0),"")</f>
        <v/>
      </c>
      <c r="R280" s="41"/>
      <c r="S280" s="41"/>
      <c r="T280" s="40" t="str">
        <f>+IFERROR(VLOOKUP(#REF!&amp;"-"&amp;ROW()-108,[2]ワークシート!$C$2:$BW$498,60,0),"")</f>
        <v/>
      </c>
      <c r="U280" s="40"/>
      <c r="V280" s="40" t="str">
        <f>+IFERROR(VLOOKUP(#REF!&amp;"-"&amp;ROW()-108,[2]ワークシート!$C$2:$BW$498,61,0),"")</f>
        <v/>
      </c>
      <c r="W280" s="40"/>
      <c r="X280" s="40"/>
      <c r="Y280" s="31" t="str">
        <f t="shared" si="6"/>
        <v/>
      </c>
      <c r="Z280" s="31"/>
      <c r="AA280" s="32" t="str">
        <f>+IFERROR(IF(VLOOKUP(#REF!&amp;"-"&amp;ROW()-108,[2]ワークシート!$C$2:$BW$498,13,0)="","",VLOOKUP(#REF!&amp;"-"&amp;ROW()-108,[2]ワークシート!$C$2:$BW$498,13,0)),"")</f>
        <v/>
      </c>
      <c r="AB280" s="32"/>
      <c r="AC280" s="32" t="str">
        <f>+IFERROR(VLOOKUP(#REF!&amp;"-"&amp;ROW()-108,[2]ワークシート!$C$2:$BW$498,30,0),"")</f>
        <v/>
      </c>
      <c r="AD280" s="32"/>
      <c r="AE280" s="31" t="str">
        <f t="shared" si="7"/>
        <v/>
      </c>
      <c r="AF280" s="31"/>
      <c r="AG280" s="10"/>
      <c r="AH280" s="10"/>
      <c r="AI280" s="9" t="str">
        <f>+IFERROR(IF(VLOOKUP(#REF!&amp;"-"&amp;ROW()-108,[2]ワークシート!$C$2:$BW$498,31,0)="","",VLOOKUP(#REF!&amp;"-"&amp;ROW()-108,[2]ワークシート!$C$2:$BW$498,31,0)),"")</f>
        <v/>
      </c>
      <c r="AJ280" s="8"/>
      <c r="AK280" s="8"/>
      <c r="AL280" s="8"/>
      <c r="AM280" s="8"/>
      <c r="AN280" s="8"/>
      <c r="AO280" s="8"/>
      <c r="AP280" s="8"/>
      <c r="AQ280" s="8"/>
      <c r="AR280" s="8"/>
      <c r="AS280" s="8"/>
      <c r="AT280" s="8"/>
      <c r="AU280" s="8"/>
      <c r="AV280" s="8"/>
      <c r="AW280" s="8"/>
      <c r="AX280" s="8"/>
      <c r="AY280" s="8"/>
      <c r="AZ280" s="8"/>
      <c r="BA280" s="8"/>
      <c r="BB280" s="8"/>
      <c r="BC280" s="8"/>
      <c r="BD280" s="8"/>
    </row>
    <row r="281" spans="1:56" ht="35.1" hidden="1" customHeight="1" x14ac:dyDescent="0.45">
      <c r="A281" s="33" t="str">
        <f>+IFERROR(VLOOKUP(#REF!&amp;"-"&amp;ROW()-108,[2]ワークシート!$C$2:$BW$498,9,0),"")</f>
        <v/>
      </c>
      <c r="B281" s="34"/>
      <c r="C281" s="35" t="str">
        <f>+IFERROR(IF(VLOOKUP(#REF!&amp;"-"&amp;ROW()-108,[2]ワークシート!$C$2:$BW$498,10,0) = "","",VLOOKUP(#REF!&amp;"-"&amp;ROW()-108,[2]ワークシート!$C$2:$BW$498,10,0)),"")</f>
        <v/>
      </c>
      <c r="D281" s="34"/>
      <c r="E281" s="33" t="str">
        <f>+IFERROR(VLOOKUP(#REF!&amp;"-"&amp;ROW()-108,[2]ワークシート!$C$2:$BW$498,11,0),"")</f>
        <v/>
      </c>
      <c r="F281" s="34"/>
      <c r="G281" s="10" t="str">
        <f>+IFERROR(VLOOKUP(#REF!&amp;"-"&amp;ROW()-108,[2]ワークシート!$C$2:$BW$498,12,0),"")</f>
        <v/>
      </c>
      <c r="H28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1" s="37"/>
      <c r="J281" s="33" t="str">
        <f>+IFERROR(VLOOKUP(#REF!&amp;"-"&amp;ROW()-108,[2]ワークシート!$C$2:$BW$498,19,0),"")</f>
        <v/>
      </c>
      <c r="K281" s="35"/>
      <c r="L281" s="34"/>
      <c r="M281" s="38" t="str">
        <f>+IFERROR(VLOOKUP(#REF!&amp;"-"&amp;ROW()-108,[2]ワークシート!$C$2:$BW$498,24,0),"")</f>
        <v/>
      </c>
      <c r="N281" s="39"/>
      <c r="O281" s="40" t="str">
        <f>+IFERROR(VLOOKUP(#REF!&amp;"-"&amp;ROW()-108,[2]ワークシート!$C$2:$BW$498,25,0),"")</f>
        <v/>
      </c>
      <c r="P281" s="40"/>
      <c r="Q281" s="41" t="str">
        <f>+IFERROR(VLOOKUP(#REF!&amp;"-"&amp;ROW()-108,[2]ワークシート!$C$2:$BW$498,55,0),"")</f>
        <v/>
      </c>
      <c r="R281" s="41"/>
      <c r="S281" s="41"/>
      <c r="T281" s="40" t="str">
        <f>+IFERROR(VLOOKUP(#REF!&amp;"-"&amp;ROW()-108,[2]ワークシート!$C$2:$BW$498,60,0),"")</f>
        <v/>
      </c>
      <c r="U281" s="40"/>
      <c r="V281" s="40" t="str">
        <f>+IFERROR(VLOOKUP(#REF!&amp;"-"&amp;ROW()-108,[2]ワークシート!$C$2:$BW$498,61,0),"")</f>
        <v/>
      </c>
      <c r="W281" s="40"/>
      <c r="X281" s="40"/>
      <c r="Y281" s="31" t="str">
        <f t="shared" si="6"/>
        <v/>
      </c>
      <c r="Z281" s="31"/>
      <c r="AA281" s="32" t="str">
        <f>+IFERROR(IF(VLOOKUP(#REF!&amp;"-"&amp;ROW()-108,[2]ワークシート!$C$2:$BW$498,13,0)="","",VLOOKUP(#REF!&amp;"-"&amp;ROW()-108,[2]ワークシート!$C$2:$BW$498,13,0)),"")</f>
        <v/>
      </c>
      <c r="AB281" s="32"/>
      <c r="AC281" s="32" t="str">
        <f>+IFERROR(VLOOKUP(#REF!&amp;"-"&amp;ROW()-108,[2]ワークシート!$C$2:$BW$498,30,0),"")</f>
        <v/>
      </c>
      <c r="AD281" s="32"/>
      <c r="AE281" s="31" t="str">
        <f t="shared" si="7"/>
        <v/>
      </c>
      <c r="AF281" s="31"/>
      <c r="AG281" s="10"/>
      <c r="AH281" s="10"/>
      <c r="AI281" s="9" t="str">
        <f>+IFERROR(IF(VLOOKUP(#REF!&amp;"-"&amp;ROW()-108,[2]ワークシート!$C$2:$BW$498,31,0)="","",VLOOKUP(#REF!&amp;"-"&amp;ROW()-108,[2]ワークシート!$C$2:$BW$498,31,0)),"")</f>
        <v/>
      </c>
      <c r="AJ281" s="8"/>
      <c r="AK281" s="8"/>
      <c r="AL281" s="8"/>
      <c r="AM281" s="8"/>
      <c r="AN281" s="8"/>
      <c r="AO281" s="8"/>
      <c r="AP281" s="8"/>
      <c r="AQ281" s="8"/>
      <c r="AR281" s="8"/>
      <c r="AS281" s="8"/>
      <c r="AT281" s="8"/>
      <c r="AU281" s="8"/>
      <c r="AV281" s="8"/>
      <c r="AW281" s="8"/>
      <c r="AX281" s="8"/>
      <c r="AY281" s="8"/>
      <c r="AZ281" s="8"/>
      <c r="BA281" s="8"/>
      <c r="BB281" s="8"/>
      <c r="BC281" s="8"/>
      <c r="BD281" s="8"/>
    </row>
    <row r="282" spans="1:56" ht="35.1" hidden="1" customHeight="1" x14ac:dyDescent="0.45">
      <c r="A282" s="33" t="str">
        <f>+IFERROR(VLOOKUP(#REF!&amp;"-"&amp;ROW()-108,[2]ワークシート!$C$2:$BW$498,9,0),"")</f>
        <v/>
      </c>
      <c r="B282" s="34"/>
      <c r="C282" s="35" t="str">
        <f>+IFERROR(IF(VLOOKUP(#REF!&amp;"-"&amp;ROW()-108,[2]ワークシート!$C$2:$BW$498,10,0) = "","",VLOOKUP(#REF!&amp;"-"&amp;ROW()-108,[2]ワークシート!$C$2:$BW$498,10,0)),"")</f>
        <v/>
      </c>
      <c r="D282" s="34"/>
      <c r="E282" s="33" t="str">
        <f>+IFERROR(VLOOKUP(#REF!&amp;"-"&amp;ROW()-108,[2]ワークシート!$C$2:$BW$498,11,0),"")</f>
        <v/>
      </c>
      <c r="F282" s="34"/>
      <c r="G282" s="10" t="str">
        <f>+IFERROR(VLOOKUP(#REF!&amp;"-"&amp;ROW()-108,[2]ワークシート!$C$2:$BW$498,12,0),"")</f>
        <v/>
      </c>
      <c r="H28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2" s="37"/>
      <c r="J282" s="33" t="str">
        <f>+IFERROR(VLOOKUP(#REF!&amp;"-"&amp;ROW()-108,[2]ワークシート!$C$2:$BW$498,19,0),"")</f>
        <v/>
      </c>
      <c r="K282" s="35"/>
      <c r="L282" s="34"/>
      <c r="M282" s="38" t="str">
        <f>+IFERROR(VLOOKUP(#REF!&amp;"-"&amp;ROW()-108,[2]ワークシート!$C$2:$BW$498,24,0),"")</f>
        <v/>
      </c>
      <c r="N282" s="39"/>
      <c r="O282" s="40" t="str">
        <f>+IFERROR(VLOOKUP(#REF!&amp;"-"&amp;ROW()-108,[2]ワークシート!$C$2:$BW$498,25,0),"")</f>
        <v/>
      </c>
      <c r="P282" s="40"/>
      <c r="Q282" s="41" t="str">
        <f>+IFERROR(VLOOKUP(#REF!&amp;"-"&amp;ROW()-108,[2]ワークシート!$C$2:$BW$498,55,0),"")</f>
        <v/>
      </c>
      <c r="R282" s="41"/>
      <c r="S282" s="41"/>
      <c r="T282" s="40" t="str">
        <f>+IFERROR(VLOOKUP(#REF!&amp;"-"&amp;ROW()-108,[2]ワークシート!$C$2:$BW$498,60,0),"")</f>
        <v/>
      </c>
      <c r="U282" s="40"/>
      <c r="V282" s="40" t="str">
        <f>+IFERROR(VLOOKUP(#REF!&amp;"-"&amp;ROW()-108,[2]ワークシート!$C$2:$BW$498,61,0),"")</f>
        <v/>
      </c>
      <c r="W282" s="40"/>
      <c r="X282" s="40"/>
      <c r="Y282" s="31" t="str">
        <f t="shared" si="6"/>
        <v/>
      </c>
      <c r="Z282" s="31"/>
      <c r="AA282" s="32" t="str">
        <f>+IFERROR(IF(VLOOKUP(#REF!&amp;"-"&amp;ROW()-108,[2]ワークシート!$C$2:$BW$498,13,0)="","",VLOOKUP(#REF!&amp;"-"&amp;ROW()-108,[2]ワークシート!$C$2:$BW$498,13,0)),"")</f>
        <v/>
      </c>
      <c r="AB282" s="32"/>
      <c r="AC282" s="32" t="str">
        <f>+IFERROR(VLOOKUP(#REF!&amp;"-"&amp;ROW()-108,[2]ワークシート!$C$2:$BW$498,30,0),"")</f>
        <v/>
      </c>
      <c r="AD282" s="32"/>
      <c r="AE282" s="31" t="str">
        <f t="shared" si="7"/>
        <v/>
      </c>
      <c r="AF282" s="31"/>
      <c r="AG282" s="10"/>
      <c r="AH282" s="10"/>
      <c r="AI282" s="9" t="str">
        <f>+IFERROR(IF(VLOOKUP(#REF!&amp;"-"&amp;ROW()-108,[2]ワークシート!$C$2:$BW$498,31,0)="","",VLOOKUP(#REF!&amp;"-"&amp;ROW()-108,[2]ワークシート!$C$2:$BW$498,31,0)),"")</f>
        <v/>
      </c>
      <c r="AJ282" s="8"/>
      <c r="AK282" s="8"/>
      <c r="AL282" s="8"/>
      <c r="AM282" s="8"/>
      <c r="AN282" s="8"/>
      <c r="AO282" s="8"/>
      <c r="AP282" s="8"/>
      <c r="AQ282" s="8"/>
      <c r="AR282" s="8"/>
      <c r="AS282" s="8"/>
      <c r="AT282" s="8"/>
      <c r="AU282" s="8"/>
      <c r="AV282" s="8"/>
      <c r="AW282" s="8"/>
      <c r="AX282" s="8"/>
      <c r="AY282" s="8"/>
      <c r="AZ282" s="8"/>
      <c r="BA282" s="8"/>
      <c r="BB282" s="8"/>
      <c r="BC282" s="8"/>
      <c r="BD282" s="8"/>
    </row>
    <row r="283" spans="1:56" ht="35.1" hidden="1" customHeight="1" x14ac:dyDescent="0.45">
      <c r="A283" s="33" t="str">
        <f>+IFERROR(VLOOKUP(#REF!&amp;"-"&amp;ROW()-108,[2]ワークシート!$C$2:$BW$498,9,0),"")</f>
        <v/>
      </c>
      <c r="B283" s="34"/>
      <c r="C283" s="35" t="str">
        <f>+IFERROR(IF(VLOOKUP(#REF!&amp;"-"&amp;ROW()-108,[2]ワークシート!$C$2:$BW$498,10,0) = "","",VLOOKUP(#REF!&amp;"-"&amp;ROW()-108,[2]ワークシート!$C$2:$BW$498,10,0)),"")</f>
        <v/>
      </c>
      <c r="D283" s="34"/>
      <c r="E283" s="33" t="str">
        <f>+IFERROR(VLOOKUP(#REF!&amp;"-"&amp;ROW()-108,[2]ワークシート!$C$2:$BW$498,11,0),"")</f>
        <v/>
      </c>
      <c r="F283" s="34"/>
      <c r="G283" s="10" t="str">
        <f>+IFERROR(VLOOKUP(#REF!&amp;"-"&amp;ROW()-108,[2]ワークシート!$C$2:$BW$498,12,0),"")</f>
        <v/>
      </c>
      <c r="H28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3" s="37"/>
      <c r="J283" s="33" t="str">
        <f>+IFERROR(VLOOKUP(#REF!&amp;"-"&amp;ROW()-108,[2]ワークシート!$C$2:$BW$498,19,0),"")</f>
        <v/>
      </c>
      <c r="K283" s="35"/>
      <c r="L283" s="34"/>
      <c r="M283" s="38" t="str">
        <f>+IFERROR(VLOOKUP(#REF!&amp;"-"&amp;ROW()-108,[2]ワークシート!$C$2:$BW$498,24,0),"")</f>
        <v/>
      </c>
      <c r="N283" s="39"/>
      <c r="O283" s="40" t="str">
        <f>+IFERROR(VLOOKUP(#REF!&amp;"-"&amp;ROW()-108,[2]ワークシート!$C$2:$BW$498,25,0),"")</f>
        <v/>
      </c>
      <c r="P283" s="40"/>
      <c r="Q283" s="41" t="str">
        <f>+IFERROR(VLOOKUP(#REF!&amp;"-"&amp;ROW()-108,[2]ワークシート!$C$2:$BW$498,55,0),"")</f>
        <v/>
      </c>
      <c r="R283" s="41"/>
      <c r="S283" s="41"/>
      <c r="T283" s="40" t="str">
        <f>+IFERROR(VLOOKUP(#REF!&amp;"-"&amp;ROW()-108,[2]ワークシート!$C$2:$BW$498,60,0),"")</f>
        <v/>
      </c>
      <c r="U283" s="40"/>
      <c r="V283" s="40" t="str">
        <f>+IFERROR(VLOOKUP(#REF!&amp;"-"&amp;ROW()-108,[2]ワークシート!$C$2:$BW$498,61,0),"")</f>
        <v/>
      </c>
      <c r="W283" s="40"/>
      <c r="X283" s="40"/>
      <c r="Y283" s="31" t="str">
        <f t="shared" si="6"/>
        <v/>
      </c>
      <c r="Z283" s="31"/>
      <c r="AA283" s="32" t="str">
        <f>+IFERROR(IF(VLOOKUP(#REF!&amp;"-"&amp;ROW()-108,[2]ワークシート!$C$2:$BW$498,13,0)="","",VLOOKUP(#REF!&amp;"-"&amp;ROW()-108,[2]ワークシート!$C$2:$BW$498,13,0)),"")</f>
        <v/>
      </c>
      <c r="AB283" s="32"/>
      <c r="AC283" s="32" t="str">
        <f>+IFERROR(VLOOKUP(#REF!&amp;"-"&amp;ROW()-108,[2]ワークシート!$C$2:$BW$498,30,0),"")</f>
        <v/>
      </c>
      <c r="AD283" s="32"/>
      <c r="AE283" s="31" t="str">
        <f t="shared" si="7"/>
        <v/>
      </c>
      <c r="AF283" s="31"/>
      <c r="AG283" s="10"/>
      <c r="AH283" s="10"/>
      <c r="AI283" s="9" t="str">
        <f>+IFERROR(IF(VLOOKUP(#REF!&amp;"-"&amp;ROW()-108,[2]ワークシート!$C$2:$BW$498,31,0)="","",VLOOKUP(#REF!&amp;"-"&amp;ROW()-108,[2]ワークシート!$C$2:$BW$498,31,0)),"")</f>
        <v/>
      </c>
      <c r="AJ283" s="8"/>
      <c r="AK283" s="8"/>
      <c r="AL283" s="8"/>
      <c r="AM283" s="8"/>
      <c r="AN283" s="8"/>
      <c r="AO283" s="8"/>
      <c r="AP283" s="8"/>
      <c r="AQ283" s="8"/>
      <c r="AR283" s="8"/>
      <c r="AS283" s="8"/>
      <c r="AT283" s="8"/>
      <c r="AU283" s="8"/>
      <c r="AV283" s="8"/>
      <c r="AW283" s="8"/>
      <c r="AX283" s="8"/>
      <c r="AY283" s="8"/>
      <c r="AZ283" s="8"/>
      <c r="BA283" s="8"/>
      <c r="BB283" s="8"/>
      <c r="BC283" s="8"/>
      <c r="BD283" s="8"/>
    </row>
    <row r="284" spans="1:56" ht="35.1" hidden="1" customHeight="1" x14ac:dyDescent="0.45">
      <c r="A284" s="33" t="str">
        <f>+IFERROR(VLOOKUP(#REF!&amp;"-"&amp;ROW()-108,[2]ワークシート!$C$2:$BW$498,9,0),"")</f>
        <v/>
      </c>
      <c r="B284" s="34"/>
      <c r="C284" s="35" t="str">
        <f>+IFERROR(IF(VLOOKUP(#REF!&amp;"-"&amp;ROW()-108,[2]ワークシート!$C$2:$BW$498,10,0) = "","",VLOOKUP(#REF!&amp;"-"&amp;ROW()-108,[2]ワークシート!$C$2:$BW$498,10,0)),"")</f>
        <v/>
      </c>
      <c r="D284" s="34"/>
      <c r="E284" s="33" t="str">
        <f>+IFERROR(VLOOKUP(#REF!&amp;"-"&amp;ROW()-108,[2]ワークシート!$C$2:$BW$498,11,0),"")</f>
        <v/>
      </c>
      <c r="F284" s="34"/>
      <c r="G284" s="10" t="str">
        <f>+IFERROR(VLOOKUP(#REF!&amp;"-"&amp;ROW()-108,[2]ワークシート!$C$2:$BW$498,12,0),"")</f>
        <v/>
      </c>
      <c r="H28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4" s="37"/>
      <c r="J284" s="33" t="str">
        <f>+IFERROR(VLOOKUP(#REF!&amp;"-"&amp;ROW()-108,[2]ワークシート!$C$2:$BW$498,19,0),"")</f>
        <v/>
      </c>
      <c r="K284" s="35"/>
      <c r="L284" s="34"/>
      <c r="M284" s="38" t="str">
        <f>+IFERROR(VLOOKUP(#REF!&amp;"-"&amp;ROW()-108,[2]ワークシート!$C$2:$BW$498,24,0),"")</f>
        <v/>
      </c>
      <c r="N284" s="39"/>
      <c r="O284" s="40" t="str">
        <f>+IFERROR(VLOOKUP(#REF!&amp;"-"&amp;ROW()-108,[2]ワークシート!$C$2:$BW$498,25,0),"")</f>
        <v/>
      </c>
      <c r="P284" s="40"/>
      <c r="Q284" s="41" t="str">
        <f>+IFERROR(VLOOKUP(#REF!&amp;"-"&amp;ROW()-108,[2]ワークシート!$C$2:$BW$498,55,0),"")</f>
        <v/>
      </c>
      <c r="R284" s="41"/>
      <c r="S284" s="41"/>
      <c r="T284" s="40" t="str">
        <f>+IFERROR(VLOOKUP(#REF!&amp;"-"&amp;ROW()-108,[2]ワークシート!$C$2:$BW$498,60,0),"")</f>
        <v/>
      </c>
      <c r="U284" s="40"/>
      <c r="V284" s="40" t="str">
        <f>+IFERROR(VLOOKUP(#REF!&amp;"-"&amp;ROW()-108,[2]ワークシート!$C$2:$BW$498,61,0),"")</f>
        <v/>
      </c>
      <c r="W284" s="40"/>
      <c r="X284" s="40"/>
      <c r="Y284" s="31" t="str">
        <f t="shared" si="6"/>
        <v/>
      </c>
      <c r="Z284" s="31"/>
      <c r="AA284" s="32" t="str">
        <f>+IFERROR(IF(VLOOKUP(#REF!&amp;"-"&amp;ROW()-108,[2]ワークシート!$C$2:$BW$498,13,0)="","",VLOOKUP(#REF!&amp;"-"&amp;ROW()-108,[2]ワークシート!$C$2:$BW$498,13,0)),"")</f>
        <v/>
      </c>
      <c r="AB284" s="32"/>
      <c r="AC284" s="32" t="str">
        <f>+IFERROR(VLOOKUP(#REF!&amp;"-"&amp;ROW()-108,[2]ワークシート!$C$2:$BW$498,30,0),"")</f>
        <v/>
      </c>
      <c r="AD284" s="32"/>
      <c r="AE284" s="31" t="str">
        <f t="shared" si="7"/>
        <v/>
      </c>
      <c r="AF284" s="31"/>
      <c r="AG284" s="10"/>
      <c r="AH284" s="10"/>
      <c r="AI284" s="9" t="str">
        <f>+IFERROR(IF(VLOOKUP(#REF!&amp;"-"&amp;ROW()-108,[2]ワークシート!$C$2:$BW$498,31,0)="","",VLOOKUP(#REF!&amp;"-"&amp;ROW()-108,[2]ワークシート!$C$2:$BW$498,31,0)),"")</f>
        <v/>
      </c>
      <c r="AJ284" s="8"/>
      <c r="AK284" s="8"/>
      <c r="AL284" s="8"/>
      <c r="AM284" s="8"/>
      <c r="AN284" s="8"/>
      <c r="AO284" s="8"/>
      <c r="AP284" s="8"/>
      <c r="AQ284" s="8"/>
      <c r="AR284" s="8"/>
      <c r="AS284" s="8"/>
      <c r="AT284" s="8"/>
      <c r="AU284" s="8"/>
      <c r="AV284" s="8"/>
      <c r="AW284" s="8"/>
      <c r="AX284" s="8"/>
      <c r="AY284" s="8"/>
      <c r="AZ284" s="8"/>
      <c r="BA284" s="8"/>
      <c r="BB284" s="8"/>
      <c r="BC284" s="8"/>
      <c r="BD284" s="8"/>
    </row>
    <row r="285" spans="1:56" ht="35.1" hidden="1" customHeight="1" x14ac:dyDescent="0.45">
      <c r="A285" s="33" t="str">
        <f>+IFERROR(VLOOKUP(#REF!&amp;"-"&amp;ROW()-108,[2]ワークシート!$C$2:$BW$498,9,0),"")</f>
        <v/>
      </c>
      <c r="B285" s="34"/>
      <c r="C285" s="35" t="str">
        <f>+IFERROR(IF(VLOOKUP(#REF!&amp;"-"&amp;ROW()-108,[2]ワークシート!$C$2:$BW$498,10,0) = "","",VLOOKUP(#REF!&amp;"-"&amp;ROW()-108,[2]ワークシート!$C$2:$BW$498,10,0)),"")</f>
        <v/>
      </c>
      <c r="D285" s="34"/>
      <c r="E285" s="33" t="str">
        <f>+IFERROR(VLOOKUP(#REF!&amp;"-"&amp;ROW()-108,[2]ワークシート!$C$2:$BW$498,11,0),"")</f>
        <v/>
      </c>
      <c r="F285" s="34"/>
      <c r="G285" s="10" t="str">
        <f>+IFERROR(VLOOKUP(#REF!&amp;"-"&amp;ROW()-108,[2]ワークシート!$C$2:$BW$498,12,0),"")</f>
        <v/>
      </c>
      <c r="H28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5" s="37"/>
      <c r="J285" s="33" t="str">
        <f>+IFERROR(VLOOKUP(#REF!&amp;"-"&amp;ROW()-108,[2]ワークシート!$C$2:$BW$498,19,0),"")</f>
        <v/>
      </c>
      <c r="K285" s="35"/>
      <c r="L285" s="34"/>
      <c r="M285" s="38" t="str">
        <f>+IFERROR(VLOOKUP(#REF!&amp;"-"&amp;ROW()-108,[2]ワークシート!$C$2:$BW$498,24,0),"")</f>
        <v/>
      </c>
      <c r="N285" s="39"/>
      <c r="O285" s="40" t="str">
        <f>+IFERROR(VLOOKUP(#REF!&amp;"-"&amp;ROW()-108,[2]ワークシート!$C$2:$BW$498,25,0),"")</f>
        <v/>
      </c>
      <c r="P285" s="40"/>
      <c r="Q285" s="41" t="str">
        <f>+IFERROR(VLOOKUP(#REF!&amp;"-"&amp;ROW()-108,[2]ワークシート!$C$2:$BW$498,55,0),"")</f>
        <v/>
      </c>
      <c r="R285" s="41"/>
      <c r="S285" s="41"/>
      <c r="T285" s="40" t="str">
        <f>+IFERROR(VLOOKUP(#REF!&amp;"-"&amp;ROW()-108,[2]ワークシート!$C$2:$BW$498,60,0),"")</f>
        <v/>
      </c>
      <c r="U285" s="40"/>
      <c r="V285" s="40" t="str">
        <f>+IFERROR(VLOOKUP(#REF!&amp;"-"&amp;ROW()-108,[2]ワークシート!$C$2:$BW$498,61,0),"")</f>
        <v/>
      </c>
      <c r="W285" s="40"/>
      <c r="X285" s="40"/>
      <c r="Y285" s="31" t="str">
        <f t="shared" si="6"/>
        <v/>
      </c>
      <c r="Z285" s="31"/>
      <c r="AA285" s="32" t="str">
        <f>+IFERROR(IF(VLOOKUP(#REF!&amp;"-"&amp;ROW()-108,[2]ワークシート!$C$2:$BW$498,13,0)="","",VLOOKUP(#REF!&amp;"-"&amp;ROW()-108,[2]ワークシート!$C$2:$BW$498,13,0)),"")</f>
        <v/>
      </c>
      <c r="AB285" s="32"/>
      <c r="AC285" s="32" t="str">
        <f>+IFERROR(VLOOKUP(#REF!&amp;"-"&amp;ROW()-108,[2]ワークシート!$C$2:$BW$498,30,0),"")</f>
        <v/>
      </c>
      <c r="AD285" s="32"/>
      <c r="AE285" s="31" t="str">
        <f t="shared" si="7"/>
        <v/>
      </c>
      <c r="AF285" s="31"/>
      <c r="AG285" s="10"/>
      <c r="AH285" s="10"/>
      <c r="AI285" s="9" t="str">
        <f>+IFERROR(IF(VLOOKUP(#REF!&amp;"-"&amp;ROW()-108,[2]ワークシート!$C$2:$BW$498,31,0)="","",VLOOKUP(#REF!&amp;"-"&amp;ROW()-108,[2]ワークシート!$C$2:$BW$498,31,0)),"")</f>
        <v/>
      </c>
      <c r="AJ285" s="8"/>
      <c r="AK285" s="8"/>
      <c r="AL285" s="8"/>
      <c r="AM285" s="8"/>
      <c r="AN285" s="8"/>
      <c r="AO285" s="8"/>
      <c r="AP285" s="8"/>
      <c r="AQ285" s="8"/>
      <c r="AR285" s="8"/>
      <c r="AS285" s="8"/>
      <c r="AT285" s="8"/>
      <c r="AU285" s="8"/>
      <c r="AV285" s="8"/>
      <c r="AW285" s="8"/>
      <c r="AX285" s="8"/>
      <c r="AY285" s="8"/>
      <c r="AZ285" s="8"/>
      <c r="BA285" s="8"/>
      <c r="BB285" s="8"/>
      <c r="BC285" s="8"/>
      <c r="BD285" s="8"/>
    </row>
    <row r="286" spans="1:56" ht="35.1" hidden="1" customHeight="1" x14ac:dyDescent="0.45">
      <c r="A286" s="33" t="str">
        <f>+IFERROR(VLOOKUP(#REF!&amp;"-"&amp;ROW()-108,[2]ワークシート!$C$2:$BW$498,9,0),"")</f>
        <v/>
      </c>
      <c r="B286" s="34"/>
      <c r="C286" s="35" t="str">
        <f>+IFERROR(IF(VLOOKUP(#REF!&amp;"-"&amp;ROW()-108,[2]ワークシート!$C$2:$BW$498,10,0) = "","",VLOOKUP(#REF!&amp;"-"&amp;ROW()-108,[2]ワークシート!$C$2:$BW$498,10,0)),"")</f>
        <v/>
      </c>
      <c r="D286" s="34"/>
      <c r="E286" s="33" t="str">
        <f>+IFERROR(VLOOKUP(#REF!&amp;"-"&amp;ROW()-108,[2]ワークシート!$C$2:$BW$498,11,0),"")</f>
        <v/>
      </c>
      <c r="F286" s="34"/>
      <c r="G286" s="10" t="str">
        <f>+IFERROR(VLOOKUP(#REF!&amp;"-"&amp;ROW()-108,[2]ワークシート!$C$2:$BW$498,12,0),"")</f>
        <v/>
      </c>
      <c r="H28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6" s="37"/>
      <c r="J286" s="33" t="str">
        <f>+IFERROR(VLOOKUP(#REF!&amp;"-"&amp;ROW()-108,[2]ワークシート!$C$2:$BW$498,19,0),"")</f>
        <v/>
      </c>
      <c r="K286" s="35"/>
      <c r="L286" s="34"/>
      <c r="M286" s="38" t="str">
        <f>+IFERROR(VLOOKUP(#REF!&amp;"-"&amp;ROW()-108,[2]ワークシート!$C$2:$BW$498,24,0),"")</f>
        <v/>
      </c>
      <c r="N286" s="39"/>
      <c r="O286" s="40" t="str">
        <f>+IFERROR(VLOOKUP(#REF!&amp;"-"&amp;ROW()-108,[2]ワークシート!$C$2:$BW$498,25,0),"")</f>
        <v/>
      </c>
      <c r="P286" s="40"/>
      <c r="Q286" s="41" t="str">
        <f>+IFERROR(VLOOKUP(#REF!&amp;"-"&amp;ROW()-108,[2]ワークシート!$C$2:$BW$498,55,0),"")</f>
        <v/>
      </c>
      <c r="R286" s="41"/>
      <c r="S286" s="41"/>
      <c r="T286" s="40" t="str">
        <f>+IFERROR(VLOOKUP(#REF!&amp;"-"&amp;ROW()-108,[2]ワークシート!$C$2:$BW$498,60,0),"")</f>
        <v/>
      </c>
      <c r="U286" s="40"/>
      <c r="V286" s="40" t="str">
        <f>+IFERROR(VLOOKUP(#REF!&amp;"-"&amp;ROW()-108,[2]ワークシート!$C$2:$BW$498,61,0),"")</f>
        <v/>
      </c>
      <c r="W286" s="40"/>
      <c r="X286" s="40"/>
      <c r="Y286" s="31" t="str">
        <f t="shared" si="6"/>
        <v/>
      </c>
      <c r="Z286" s="31"/>
      <c r="AA286" s="32" t="str">
        <f>+IFERROR(IF(VLOOKUP(#REF!&amp;"-"&amp;ROW()-108,[2]ワークシート!$C$2:$BW$498,13,0)="","",VLOOKUP(#REF!&amp;"-"&amp;ROW()-108,[2]ワークシート!$C$2:$BW$498,13,0)),"")</f>
        <v/>
      </c>
      <c r="AB286" s="32"/>
      <c r="AC286" s="32" t="str">
        <f>+IFERROR(VLOOKUP(#REF!&amp;"-"&amp;ROW()-108,[2]ワークシート!$C$2:$BW$498,30,0),"")</f>
        <v/>
      </c>
      <c r="AD286" s="32"/>
      <c r="AE286" s="31" t="str">
        <f t="shared" si="7"/>
        <v/>
      </c>
      <c r="AF286" s="31"/>
      <c r="AG286" s="10"/>
      <c r="AH286" s="10"/>
      <c r="AI286" s="9" t="str">
        <f>+IFERROR(IF(VLOOKUP(#REF!&amp;"-"&amp;ROW()-108,[2]ワークシート!$C$2:$BW$498,31,0)="","",VLOOKUP(#REF!&amp;"-"&amp;ROW()-108,[2]ワークシート!$C$2:$BW$498,31,0)),"")</f>
        <v/>
      </c>
      <c r="AJ286" s="8"/>
      <c r="AK286" s="8"/>
      <c r="AL286" s="8"/>
      <c r="AM286" s="8"/>
      <c r="AN286" s="8"/>
      <c r="AO286" s="8"/>
      <c r="AP286" s="8"/>
      <c r="AQ286" s="8"/>
      <c r="AR286" s="8"/>
      <c r="AS286" s="8"/>
      <c r="AT286" s="8"/>
      <c r="AU286" s="8"/>
      <c r="AV286" s="8"/>
      <c r="AW286" s="8"/>
      <c r="AX286" s="8"/>
      <c r="AY286" s="8"/>
      <c r="AZ286" s="8"/>
      <c r="BA286" s="8"/>
      <c r="BB286" s="8"/>
      <c r="BC286" s="8"/>
      <c r="BD286" s="8"/>
    </row>
    <row r="287" spans="1:56" ht="35.1" hidden="1" customHeight="1" x14ac:dyDescent="0.45">
      <c r="A287" s="33" t="str">
        <f>+IFERROR(VLOOKUP(#REF!&amp;"-"&amp;ROW()-108,[2]ワークシート!$C$2:$BW$498,9,0),"")</f>
        <v/>
      </c>
      <c r="B287" s="34"/>
      <c r="C287" s="35" t="str">
        <f>+IFERROR(IF(VLOOKUP(#REF!&amp;"-"&amp;ROW()-108,[2]ワークシート!$C$2:$BW$498,10,0) = "","",VLOOKUP(#REF!&amp;"-"&amp;ROW()-108,[2]ワークシート!$C$2:$BW$498,10,0)),"")</f>
        <v/>
      </c>
      <c r="D287" s="34"/>
      <c r="E287" s="33" t="str">
        <f>+IFERROR(VLOOKUP(#REF!&amp;"-"&amp;ROW()-108,[2]ワークシート!$C$2:$BW$498,11,0),"")</f>
        <v/>
      </c>
      <c r="F287" s="34"/>
      <c r="G287" s="10" t="str">
        <f>+IFERROR(VLOOKUP(#REF!&amp;"-"&amp;ROW()-108,[2]ワークシート!$C$2:$BW$498,12,0),"")</f>
        <v/>
      </c>
      <c r="H28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7" s="37"/>
      <c r="J287" s="33" t="str">
        <f>+IFERROR(VLOOKUP(#REF!&amp;"-"&amp;ROW()-108,[2]ワークシート!$C$2:$BW$498,19,0),"")</f>
        <v/>
      </c>
      <c r="K287" s="35"/>
      <c r="L287" s="34"/>
      <c r="M287" s="38" t="str">
        <f>+IFERROR(VLOOKUP(#REF!&amp;"-"&amp;ROW()-108,[2]ワークシート!$C$2:$BW$498,24,0),"")</f>
        <v/>
      </c>
      <c r="N287" s="39"/>
      <c r="O287" s="40" t="str">
        <f>+IFERROR(VLOOKUP(#REF!&amp;"-"&amp;ROW()-108,[2]ワークシート!$C$2:$BW$498,25,0),"")</f>
        <v/>
      </c>
      <c r="P287" s="40"/>
      <c r="Q287" s="41" t="str">
        <f>+IFERROR(VLOOKUP(#REF!&amp;"-"&amp;ROW()-108,[2]ワークシート!$C$2:$BW$498,55,0),"")</f>
        <v/>
      </c>
      <c r="R287" s="41"/>
      <c r="S287" s="41"/>
      <c r="T287" s="40" t="str">
        <f>+IFERROR(VLOOKUP(#REF!&amp;"-"&amp;ROW()-108,[2]ワークシート!$C$2:$BW$498,60,0),"")</f>
        <v/>
      </c>
      <c r="U287" s="40"/>
      <c r="V287" s="40" t="str">
        <f>+IFERROR(VLOOKUP(#REF!&amp;"-"&amp;ROW()-108,[2]ワークシート!$C$2:$BW$498,61,0),"")</f>
        <v/>
      </c>
      <c r="W287" s="40"/>
      <c r="X287" s="40"/>
      <c r="Y287" s="31" t="str">
        <f t="shared" si="6"/>
        <v/>
      </c>
      <c r="Z287" s="31"/>
      <c r="AA287" s="32" t="str">
        <f>+IFERROR(IF(VLOOKUP(#REF!&amp;"-"&amp;ROW()-108,[2]ワークシート!$C$2:$BW$498,13,0)="","",VLOOKUP(#REF!&amp;"-"&amp;ROW()-108,[2]ワークシート!$C$2:$BW$498,13,0)),"")</f>
        <v/>
      </c>
      <c r="AB287" s="32"/>
      <c r="AC287" s="32" t="str">
        <f>+IFERROR(VLOOKUP(#REF!&amp;"-"&amp;ROW()-108,[2]ワークシート!$C$2:$BW$498,30,0),"")</f>
        <v/>
      </c>
      <c r="AD287" s="32"/>
      <c r="AE287" s="31" t="str">
        <f t="shared" si="7"/>
        <v/>
      </c>
      <c r="AF287" s="31"/>
      <c r="AG287" s="10"/>
      <c r="AH287" s="10"/>
      <c r="AI287" s="9" t="str">
        <f>+IFERROR(IF(VLOOKUP(#REF!&amp;"-"&amp;ROW()-108,[2]ワークシート!$C$2:$BW$498,31,0)="","",VLOOKUP(#REF!&amp;"-"&amp;ROW()-108,[2]ワークシート!$C$2:$BW$498,31,0)),"")</f>
        <v/>
      </c>
      <c r="AJ287" s="8"/>
      <c r="AK287" s="8"/>
      <c r="AL287" s="8"/>
      <c r="AM287" s="8"/>
      <c r="AN287" s="8"/>
      <c r="AO287" s="8"/>
      <c r="AP287" s="8"/>
      <c r="AQ287" s="8"/>
      <c r="AR287" s="8"/>
      <c r="AS287" s="8"/>
      <c r="AT287" s="8"/>
      <c r="AU287" s="8"/>
      <c r="AV287" s="8"/>
      <c r="AW287" s="8"/>
      <c r="AX287" s="8"/>
      <c r="AY287" s="8"/>
      <c r="AZ287" s="8"/>
      <c r="BA287" s="8"/>
      <c r="BB287" s="8"/>
      <c r="BC287" s="8"/>
      <c r="BD287" s="8"/>
    </row>
    <row r="288" spans="1:56" ht="35.1" hidden="1" customHeight="1" x14ac:dyDescent="0.45">
      <c r="A288" s="33" t="str">
        <f>+IFERROR(VLOOKUP(#REF!&amp;"-"&amp;ROW()-108,[2]ワークシート!$C$2:$BW$498,9,0),"")</f>
        <v/>
      </c>
      <c r="B288" s="34"/>
      <c r="C288" s="35" t="str">
        <f>+IFERROR(IF(VLOOKUP(#REF!&amp;"-"&amp;ROW()-108,[2]ワークシート!$C$2:$BW$498,10,0) = "","",VLOOKUP(#REF!&amp;"-"&amp;ROW()-108,[2]ワークシート!$C$2:$BW$498,10,0)),"")</f>
        <v/>
      </c>
      <c r="D288" s="34"/>
      <c r="E288" s="33" t="str">
        <f>+IFERROR(VLOOKUP(#REF!&amp;"-"&amp;ROW()-108,[2]ワークシート!$C$2:$BW$498,11,0),"")</f>
        <v/>
      </c>
      <c r="F288" s="34"/>
      <c r="G288" s="10" t="str">
        <f>+IFERROR(VLOOKUP(#REF!&amp;"-"&amp;ROW()-108,[2]ワークシート!$C$2:$BW$498,12,0),"")</f>
        <v/>
      </c>
      <c r="H28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8" s="37"/>
      <c r="J288" s="33" t="str">
        <f>+IFERROR(VLOOKUP(#REF!&amp;"-"&amp;ROW()-108,[2]ワークシート!$C$2:$BW$498,19,0),"")</f>
        <v/>
      </c>
      <c r="K288" s="35"/>
      <c r="L288" s="34"/>
      <c r="M288" s="38" t="str">
        <f>+IFERROR(VLOOKUP(#REF!&amp;"-"&amp;ROW()-108,[2]ワークシート!$C$2:$BW$498,24,0),"")</f>
        <v/>
      </c>
      <c r="N288" s="39"/>
      <c r="O288" s="40" t="str">
        <f>+IFERROR(VLOOKUP(#REF!&amp;"-"&amp;ROW()-108,[2]ワークシート!$C$2:$BW$498,25,0),"")</f>
        <v/>
      </c>
      <c r="P288" s="40"/>
      <c r="Q288" s="41" t="str">
        <f>+IFERROR(VLOOKUP(#REF!&amp;"-"&amp;ROW()-108,[2]ワークシート!$C$2:$BW$498,55,0),"")</f>
        <v/>
      </c>
      <c r="R288" s="41"/>
      <c r="S288" s="41"/>
      <c r="T288" s="40" t="str">
        <f>+IFERROR(VLOOKUP(#REF!&amp;"-"&amp;ROW()-108,[2]ワークシート!$C$2:$BW$498,60,0),"")</f>
        <v/>
      </c>
      <c r="U288" s="40"/>
      <c r="V288" s="40" t="str">
        <f>+IFERROR(VLOOKUP(#REF!&amp;"-"&amp;ROW()-108,[2]ワークシート!$C$2:$BW$498,61,0),"")</f>
        <v/>
      </c>
      <c r="W288" s="40"/>
      <c r="X288" s="40"/>
      <c r="Y288" s="31" t="str">
        <f t="shared" si="6"/>
        <v/>
      </c>
      <c r="Z288" s="31"/>
      <c r="AA288" s="32" t="str">
        <f>+IFERROR(IF(VLOOKUP(#REF!&amp;"-"&amp;ROW()-108,[2]ワークシート!$C$2:$BW$498,13,0)="","",VLOOKUP(#REF!&amp;"-"&amp;ROW()-108,[2]ワークシート!$C$2:$BW$498,13,0)),"")</f>
        <v/>
      </c>
      <c r="AB288" s="32"/>
      <c r="AC288" s="32" t="str">
        <f>+IFERROR(VLOOKUP(#REF!&amp;"-"&amp;ROW()-108,[2]ワークシート!$C$2:$BW$498,30,0),"")</f>
        <v/>
      </c>
      <c r="AD288" s="32"/>
      <c r="AE288" s="31" t="str">
        <f t="shared" si="7"/>
        <v/>
      </c>
      <c r="AF288" s="31"/>
      <c r="AG288" s="10"/>
      <c r="AH288" s="10"/>
      <c r="AI288" s="9" t="str">
        <f>+IFERROR(IF(VLOOKUP(#REF!&amp;"-"&amp;ROW()-108,[2]ワークシート!$C$2:$BW$498,31,0)="","",VLOOKUP(#REF!&amp;"-"&amp;ROW()-108,[2]ワークシート!$C$2:$BW$498,31,0)),"")</f>
        <v/>
      </c>
      <c r="AJ288" s="8"/>
      <c r="AK288" s="8"/>
      <c r="AL288" s="8"/>
      <c r="AM288" s="8"/>
      <c r="AN288" s="8"/>
      <c r="AO288" s="8"/>
      <c r="AP288" s="8"/>
      <c r="AQ288" s="8"/>
      <c r="AR288" s="8"/>
      <c r="AS288" s="8"/>
      <c r="AT288" s="8"/>
      <c r="AU288" s="8"/>
      <c r="AV288" s="8"/>
      <c r="AW288" s="8"/>
      <c r="AX288" s="8"/>
      <c r="AY288" s="8"/>
      <c r="AZ288" s="8"/>
      <c r="BA288" s="8"/>
      <c r="BB288" s="8"/>
      <c r="BC288" s="8"/>
      <c r="BD288" s="8"/>
    </row>
    <row r="289" spans="1:56" ht="35.1" hidden="1" customHeight="1" x14ac:dyDescent="0.45">
      <c r="A289" s="33" t="str">
        <f>+IFERROR(VLOOKUP(#REF!&amp;"-"&amp;ROW()-108,[2]ワークシート!$C$2:$BW$498,9,0),"")</f>
        <v/>
      </c>
      <c r="B289" s="34"/>
      <c r="C289" s="35" t="str">
        <f>+IFERROR(IF(VLOOKUP(#REF!&amp;"-"&amp;ROW()-108,[2]ワークシート!$C$2:$BW$498,10,0) = "","",VLOOKUP(#REF!&amp;"-"&amp;ROW()-108,[2]ワークシート!$C$2:$BW$498,10,0)),"")</f>
        <v/>
      </c>
      <c r="D289" s="34"/>
      <c r="E289" s="33" t="str">
        <f>+IFERROR(VLOOKUP(#REF!&amp;"-"&amp;ROW()-108,[2]ワークシート!$C$2:$BW$498,11,0),"")</f>
        <v/>
      </c>
      <c r="F289" s="34"/>
      <c r="G289" s="10" t="str">
        <f>+IFERROR(VLOOKUP(#REF!&amp;"-"&amp;ROW()-108,[2]ワークシート!$C$2:$BW$498,12,0),"")</f>
        <v/>
      </c>
      <c r="H28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89" s="37"/>
      <c r="J289" s="33" t="str">
        <f>+IFERROR(VLOOKUP(#REF!&amp;"-"&amp;ROW()-108,[2]ワークシート!$C$2:$BW$498,19,0),"")</f>
        <v/>
      </c>
      <c r="K289" s="35"/>
      <c r="L289" s="34"/>
      <c r="M289" s="38" t="str">
        <f>+IFERROR(VLOOKUP(#REF!&amp;"-"&amp;ROW()-108,[2]ワークシート!$C$2:$BW$498,24,0),"")</f>
        <v/>
      </c>
      <c r="N289" s="39"/>
      <c r="O289" s="40" t="str">
        <f>+IFERROR(VLOOKUP(#REF!&amp;"-"&amp;ROW()-108,[2]ワークシート!$C$2:$BW$498,25,0),"")</f>
        <v/>
      </c>
      <c r="P289" s="40"/>
      <c r="Q289" s="41" t="str">
        <f>+IFERROR(VLOOKUP(#REF!&amp;"-"&amp;ROW()-108,[2]ワークシート!$C$2:$BW$498,55,0),"")</f>
        <v/>
      </c>
      <c r="R289" s="41"/>
      <c r="S289" s="41"/>
      <c r="T289" s="40" t="str">
        <f>+IFERROR(VLOOKUP(#REF!&amp;"-"&amp;ROW()-108,[2]ワークシート!$C$2:$BW$498,60,0),"")</f>
        <v/>
      </c>
      <c r="U289" s="40"/>
      <c r="V289" s="40" t="str">
        <f>+IFERROR(VLOOKUP(#REF!&amp;"-"&amp;ROW()-108,[2]ワークシート!$C$2:$BW$498,61,0),"")</f>
        <v/>
      </c>
      <c r="W289" s="40"/>
      <c r="X289" s="40"/>
      <c r="Y289" s="31" t="str">
        <f t="shared" si="6"/>
        <v/>
      </c>
      <c r="Z289" s="31"/>
      <c r="AA289" s="32" t="str">
        <f>+IFERROR(IF(VLOOKUP(#REF!&amp;"-"&amp;ROW()-108,[2]ワークシート!$C$2:$BW$498,13,0)="","",VLOOKUP(#REF!&amp;"-"&amp;ROW()-108,[2]ワークシート!$C$2:$BW$498,13,0)),"")</f>
        <v/>
      </c>
      <c r="AB289" s="32"/>
      <c r="AC289" s="32" t="str">
        <f>+IFERROR(VLOOKUP(#REF!&amp;"-"&amp;ROW()-108,[2]ワークシート!$C$2:$BW$498,30,0),"")</f>
        <v/>
      </c>
      <c r="AD289" s="32"/>
      <c r="AE289" s="31" t="str">
        <f t="shared" si="7"/>
        <v/>
      </c>
      <c r="AF289" s="31"/>
      <c r="AG289" s="10"/>
      <c r="AH289" s="10"/>
      <c r="AI289" s="9" t="str">
        <f>+IFERROR(IF(VLOOKUP(#REF!&amp;"-"&amp;ROW()-108,[2]ワークシート!$C$2:$BW$498,31,0)="","",VLOOKUP(#REF!&amp;"-"&amp;ROW()-108,[2]ワークシート!$C$2:$BW$498,31,0)),"")</f>
        <v/>
      </c>
      <c r="AJ289" s="8"/>
      <c r="AK289" s="8"/>
      <c r="AL289" s="8"/>
      <c r="AM289" s="8"/>
      <c r="AN289" s="8"/>
      <c r="AO289" s="8"/>
      <c r="AP289" s="8"/>
      <c r="AQ289" s="8"/>
      <c r="AR289" s="8"/>
      <c r="AS289" s="8"/>
      <c r="AT289" s="8"/>
      <c r="AU289" s="8"/>
      <c r="AV289" s="8"/>
      <c r="AW289" s="8"/>
      <c r="AX289" s="8"/>
      <c r="AY289" s="8"/>
      <c r="AZ289" s="8"/>
      <c r="BA289" s="8"/>
      <c r="BB289" s="8"/>
      <c r="BC289" s="8"/>
      <c r="BD289" s="8"/>
    </row>
    <row r="290" spans="1:56" ht="35.1" hidden="1" customHeight="1" x14ac:dyDescent="0.45">
      <c r="A290" s="33" t="str">
        <f>+IFERROR(VLOOKUP(#REF!&amp;"-"&amp;ROW()-108,[2]ワークシート!$C$2:$BW$498,9,0),"")</f>
        <v/>
      </c>
      <c r="B290" s="34"/>
      <c r="C290" s="35" t="str">
        <f>+IFERROR(IF(VLOOKUP(#REF!&amp;"-"&amp;ROW()-108,[2]ワークシート!$C$2:$BW$498,10,0) = "","",VLOOKUP(#REF!&amp;"-"&amp;ROW()-108,[2]ワークシート!$C$2:$BW$498,10,0)),"")</f>
        <v/>
      </c>
      <c r="D290" s="34"/>
      <c r="E290" s="33" t="str">
        <f>+IFERROR(VLOOKUP(#REF!&amp;"-"&amp;ROW()-108,[2]ワークシート!$C$2:$BW$498,11,0),"")</f>
        <v/>
      </c>
      <c r="F290" s="34"/>
      <c r="G290" s="10" t="str">
        <f>+IFERROR(VLOOKUP(#REF!&amp;"-"&amp;ROW()-108,[2]ワークシート!$C$2:$BW$498,12,0),"")</f>
        <v/>
      </c>
      <c r="H29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0" s="37"/>
      <c r="J290" s="33" t="str">
        <f>+IFERROR(VLOOKUP(#REF!&amp;"-"&amp;ROW()-108,[2]ワークシート!$C$2:$BW$498,19,0),"")</f>
        <v/>
      </c>
      <c r="K290" s="35"/>
      <c r="L290" s="34"/>
      <c r="M290" s="38" t="str">
        <f>+IFERROR(VLOOKUP(#REF!&amp;"-"&amp;ROW()-108,[2]ワークシート!$C$2:$BW$498,24,0),"")</f>
        <v/>
      </c>
      <c r="N290" s="39"/>
      <c r="O290" s="40" t="str">
        <f>+IFERROR(VLOOKUP(#REF!&amp;"-"&amp;ROW()-108,[2]ワークシート!$C$2:$BW$498,25,0),"")</f>
        <v/>
      </c>
      <c r="P290" s="40"/>
      <c r="Q290" s="41" t="str">
        <f>+IFERROR(VLOOKUP(#REF!&amp;"-"&amp;ROW()-108,[2]ワークシート!$C$2:$BW$498,55,0),"")</f>
        <v/>
      </c>
      <c r="R290" s="41"/>
      <c r="S290" s="41"/>
      <c r="T290" s="40" t="str">
        <f>+IFERROR(VLOOKUP(#REF!&amp;"-"&amp;ROW()-108,[2]ワークシート!$C$2:$BW$498,60,0),"")</f>
        <v/>
      </c>
      <c r="U290" s="40"/>
      <c r="V290" s="40" t="str">
        <f>+IFERROR(VLOOKUP(#REF!&amp;"-"&amp;ROW()-108,[2]ワークシート!$C$2:$BW$498,61,0),"")</f>
        <v/>
      </c>
      <c r="W290" s="40"/>
      <c r="X290" s="40"/>
      <c r="Y290" s="31" t="str">
        <f t="shared" si="6"/>
        <v/>
      </c>
      <c r="Z290" s="31"/>
      <c r="AA290" s="32" t="str">
        <f>+IFERROR(IF(VLOOKUP(#REF!&amp;"-"&amp;ROW()-108,[2]ワークシート!$C$2:$BW$498,13,0)="","",VLOOKUP(#REF!&amp;"-"&amp;ROW()-108,[2]ワークシート!$C$2:$BW$498,13,0)),"")</f>
        <v/>
      </c>
      <c r="AB290" s="32"/>
      <c r="AC290" s="32" t="str">
        <f>+IFERROR(VLOOKUP(#REF!&amp;"-"&amp;ROW()-108,[2]ワークシート!$C$2:$BW$498,30,0),"")</f>
        <v/>
      </c>
      <c r="AD290" s="32"/>
      <c r="AE290" s="31" t="str">
        <f t="shared" si="7"/>
        <v/>
      </c>
      <c r="AF290" s="31"/>
      <c r="AG290" s="10"/>
      <c r="AH290" s="10"/>
      <c r="AI290" s="9" t="str">
        <f>+IFERROR(IF(VLOOKUP(#REF!&amp;"-"&amp;ROW()-108,[2]ワークシート!$C$2:$BW$498,31,0)="","",VLOOKUP(#REF!&amp;"-"&amp;ROW()-108,[2]ワークシート!$C$2:$BW$498,31,0)),"")</f>
        <v/>
      </c>
      <c r="AJ290" s="8"/>
      <c r="AK290" s="8"/>
      <c r="AL290" s="8"/>
      <c r="AM290" s="8"/>
      <c r="AN290" s="8"/>
      <c r="AO290" s="8"/>
      <c r="AP290" s="8"/>
      <c r="AQ290" s="8"/>
      <c r="AR290" s="8"/>
      <c r="AS290" s="8"/>
      <c r="AT290" s="8"/>
      <c r="AU290" s="8"/>
      <c r="AV290" s="8"/>
      <c r="AW290" s="8"/>
      <c r="AX290" s="8"/>
      <c r="AY290" s="8"/>
      <c r="AZ290" s="8"/>
      <c r="BA290" s="8"/>
      <c r="BB290" s="8"/>
      <c r="BC290" s="8"/>
      <c r="BD290" s="8"/>
    </row>
    <row r="291" spans="1:56" ht="35.1" hidden="1" customHeight="1" x14ac:dyDescent="0.45">
      <c r="A291" s="33" t="str">
        <f>+IFERROR(VLOOKUP(#REF!&amp;"-"&amp;ROW()-108,[2]ワークシート!$C$2:$BW$498,9,0),"")</f>
        <v/>
      </c>
      <c r="B291" s="34"/>
      <c r="C291" s="35" t="str">
        <f>+IFERROR(IF(VLOOKUP(#REF!&amp;"-"&amp;ROW()-108,[2]ワークシート!$C$2:$BW$498,10,0) = "","",VLOOKUP(#REF!&amp;"-"&amp;ROW()-108,[2]ワークシート!$C$2:$BW$498,10,0)),"")</f>
        <v/>
      </c>
      <c r="D291" s="34"/>
      <c r="E291" s="33" t="str">
        <f>+IFERROR(VLOOKUP(#REF!&amp;"-"&amp;ROW()-108,[2]ワークシート!$C$2:$BW$498,11,0),"")</f>
        <v/>
      </c>
      <c r="F291" s="34"/>
      <c r="G291" s="10" t="str">
        <f>+IFERROR(VLOOKUP(#REF!&amp;"-"&amp;ROW()-108,[2]ワークシート!$C$2:$BW$498,12,0),"")</f>
        <v/>
      </c>
      <c r="H29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1" s="37"/>
      <c r="J291" s="33" t="str">
        <f>+IFERROR(VLOOKUP(#REF!&amp;"-"&amp;ROW()-108,[2]ワークシート!$C$2:$BW$498,19,0),"")</f>
        <v/>
      </c>
      <c r="K291" s="35"/>
      <c r="L291" s="34"/>
      <c r="M291" s="38" t="str">
        <f>+IFERROR(VLOOKUP(#REF!&amp;"-"&amp;ROW()-108,[2]ワークシート!$C$2:$BW$498,24,0),"")</f>
        <v/>
      </c>
      <c r="N291" s="39"/>
      <c r="O291" s="40" t="str">
        <f>+IFERROR(VLOOKUP(#REF!&amp;"-"&amp;ROW()-108,[2]ワークシート!$C$2:$BW$498,25,0),"")</f>
        <v/>
      </c>
      <c r="P291" s="40"/>
      <c r="Q291" s="41" t="str">
        <f>+IFERROR(VLOOKUP(#REF!&amp;"-"&amp;ROW()-108,[2]ワークシート!$C$2:$BW$498,55,0),"")</f>
        <v/>
      </c>
      <c r="R291" s="41"/>
      <c r="S291" s="41"/>
      <c r="T291" s="40" t="str">
        <f>+IFERROR(VLOOKUP(#REF!&amp;"-"&amp;ROW()-108,[2]ワークシート!$C$2:$BW$498,60,0),"")</f>
        <v/>
      </c>
      <c r="U291" s="40"/>
      <c r="V291" s="40" t="str">
        <f>+IFERROR(VLOOKUP(#REF!&amp;"-"&amp;ROW()-108,[2]ワークシート!$C$2:$BW$498,61,0),"")</f>
        <v/>
      </c>
      <c r="W291" s="40"/>
      <c r="X291" s="40"/>
      <c r="Y291" s="31" t="str">
        <f t="shared" si="6"/>
        <v/>
      </c>
      <c r="Z291" s="31"/>
      <c r="AA291" s="32" t="str">
        <f>+IFERROR(IF(VLOOKUP(#REF!&amp;"-"&amp;ROW()-108,[2]ワークシート!$C$2:$BW$498,13,0)="","",VLOOKUP(#REF!&amp;"-"&amp;ROW()-108,[2]ワークシート!$C$2:$BW$498,13,0)),"")</f>
        <v/>
      </c>
      <c r="AB291" s="32"/>
      <c r="AC291" s="32" t="str">
        <f>+IFERROR(VLOOKUP(#REF!&amp;"-"&amp;ROW()-108,[2]ワークシート!$C$2:$BW$498,30,0),"")</f>
        <v/>
      </c>
      <c r="AD291" s="32"/>
      <c r="AE291" s="31" t="str">
        <f t="shared" si="7"/>
        <v/>
      </c>
      <c r="AF291" s="31"/>
      <c r="AG291" s="10"/>
      <c r="AH291" s="10"/>
      <c r="AI291" s="9" t="str">
        <f>+IFERROR(IF(VLOOKUP(#REF!&amp;"-"&amp;ROW()-108,[2]ワークシート!$C$2:$BW$498,31,0)="","",VLOOKUP(#REF!&amp;"-"&amp;ROW()-108,[2]ワークシート!$C$2:$BW$498,31,0)),"")</f>
        <v/>
      </c>
      <c r="AJ291" s="8"/>
      <c r="AK291" s="8"/>
      <c r="AL291" s="8"/>
      <c r="AM291" s="8"/>
      <c r="AN291" s="8"/>
      <c r="AO291" s="8"/>
      <c r="AP291" s="8"/>
      <c r="AQ291" s="8"/>
      <c r="AR291" s="8"/>
      <c r="AS291" s="8"/>
      <c r="AT291" s="8"/>
      <c r="AU291" s="8"/>
      <c r="AV291" s="8"/>
      <c r="AW291" s="8"/>
      <c r="AX291" s="8"/>
      <c r="AY291" s="8"/>
      <c r="AZ291" s="8"/>
      <c r="BA291" s="8"/>
      <c r="BB291" s="8"/>
      <c r="BC291" s="8"/>
      <c r="BD291" s="8"/>
    </row>
    <row r="292" spans="1:56" ht="35.1" hidden="1" customHeight="1" x14ac:dyDescent="0.45">
      <c r="A292" s="33" t="str">
        <f>+IFERROR(VLOOKUP(#REF!&amp;"-"&amp;ROW()-108,[2]ワークシート!$C$2:$BW$498,9,0),"")</f>
        <v/>
      </c>
      <c r="B292" s="34"/>
      <c r="C292" s="35" t="str">
        <f>+IFERROR(IF(VLOOKUP(#REF!&amp;"-"&amp;ROW()-108,[2]ワークシート!$C$2:$BW$498,10,0) = "","",VLOOKUP(#REF!&amp;"-"&amp;ROW()-108,[2]ワークシート!$C$2:$BW$498,10,0)),"")</f>
        <v/>
      </c>
      <c r="D292" s="34"/>
      <c r="E292" s="33" t="str">
        <f>+IFERROR(VLOOKUP(#REF!&amp;"-"&amp;ROW()-108,[2]ワークシート!$C$2:$BW$498,11,0),"")</f>
        <v/>
      </c>
      <c r="F292" s="34"/>
      <c r="G292" s="10" t="str">
        <f>+IFERROR(VLOOKUP(#REF!&amp;"-"&amp;ROW()-108,[2]ワークシート!$C$2:$BW$498,12,0),"")</f>
        <v/>
      </c>
      <c r="H29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2" s="37"/>
      <c r="J292" s="33" t="str">
        <f>+IFERROR(VLOOKUP(#REF!&amp;"-"&amp;ROW()-108,[2]ワークシート!$C$2:$BW$498,19,0),"")</f>
        <v/>
      </c>
      <c r="K292" s="35"/>
      <c r="L292" s="34"/>
      <c r="M292" s="38" t="str">
        <f>+IFERROR(VLOOKUP(#REF!&amp;"-"&amp;ROW()-108,[2]ワークシート!$C$2:$BW$498,24,0),"")</f>
        <v/>
      </c>
      <c r="N292" s="39"/>
      <c r="O292" s="40" t="str">
        <f>+IFERROR(VLOOKUP(#REF!&amp;"-"&amp;ROW()-108,[2]ワークシート!$C$2:$BW$498,25,0),"")</f>
        <v/>
      </c>
      <c r="P292" s="40"/>
      <c r="Q292" s="41" t="str">
        <f>+IFERROR(VLOOKUP(#REF!&amp;"-"&amp;ROW()-108,[2]ワークシート!$C$2:$BW$498,55,0),"")</f>
        <v/>
      </c>
      <c r="R292" s="41"/>
      <c r="S292" s="41"/>
      <c r="T292" s="40" t="str">
        <f>+IFERROR(VLOOKUP(#REF!&amp;"-"&amp;ROW()-108,[2]ワークシート!$C$2:$BW$498,60,0),"")</f>
        <v/>
      </c>
      <c r="U292" s="40"/>
      <c r="V292" s="40" t="str">
        <f>+IFERROR(VLOOKUP(#REF!&amp;"-"&amp;ROW()-108,[2]ワークシート!$C$2:$BW$498,61,0),"")</f>
        <v/>
      </c>
      <c r="W292" s="40"/>
      <c r="X292" s="40"/>
      <c r="Y292" s="31" t="str">
        <f t="shared" si="6"/>
        <v/>
      </c>
      <c r="Z292" s="31"/>
      <c r="AA292" s="32" t="str">
        <f>+IFERROR(IF(VLOOKUP(#REF!&amp;"-"&amp;ROW()-108,[2]ワークシート!$C$2:$BW$498,13,0)="","",VLOOKUP(#REF!&amp;"-"&amp;ROW()-108,[2]ワークシート!$C$2:$BW$498,13,0)),"")</f>
        <v/>
      </c>
      <c r="AB292" s="32"/>
      <c r="AC292" s="32" t="str">
        <f>+IFERROR(VLOOKUP(#REF!&amp;"-"&amp;ROW()-108,[2]ワークシート!$C$2:$BW$498,30,0),"")</f>
        <v/>
      </c>
      <c r="AD292" s="32"/>
      <c r="AE292" s="31" t="str">
        <f t="shared" si="7"/>
        <v/>
      </c>
      <c r="AF292" s="31"/>
      <c r="AG292" s="10"/>
      <c r="AH292" s="10"/>
      <c r="AI292" s="9" t="str">
        <f>+IFERROR(IF(VLOOKUP(#REF!&amp;"-"&amp;ROW()-108,[2]ワークシート!$C$2:$BW$498,31,0)="","",VLOOKUP(#REF!&amp;"-"&amp;ROW()-108,[2]ワークシート!$C$2:$BW$498,31,0)),"")</f>
        <v/>
      </c>
      <c r="AJ292" s="8"/>
      <c r="AK292" s="8"/>
      <c r="AL292" s="8"/>
      <c r="AM292" s="8"/>
      <c r="AN292" s="8"/>
      <c r="AO292" s="8"/>
      <c r="AP292" s="8"/>
      <c r="AQ292" s="8"/>
      <c r="AR292" s="8"/>
      <c r="AS292" s="8"/>
      <c r="AT292" s="8"/>
      <c r="AU292" s="8"/>
      <c r="AV292" s="8"/>
      <c r="AW292" s="8"/>
      <c r="AX292" s="8"/>
      <c r="AY292" s="8"/>
      <c r="AZ292" s="8"/>
      <c r="BA292" s="8"/>
      <c r="BB292" s="8"/>
      <c r="BC292" s="8"/>
      <c r="BD292" s="8"/>
    </row>
    <row r="293" spans="1:56" ht="35.1" hidden="1" customHeight="1" x14ac:dyDescent="0.45">
      <c r="A293" s="33" t="str">
        <f>+IFERROR(VLOOKUP(#REF!&amp;"-"&amp;ROW()-108,[2]ワークシート!$C$2:$BW$498,9,0),"")</f>
        <v/>
      </c>
      <c r="B293" s="34"/>
      <c r="C293" s="35" t="str">
        <f>+IFERROR(IF(VLOOKUP(#REF!&amp;"-"&amp;ROW()-108,[2]ワークシート!$C$2:$BW$498,10,0) = "","",VLOOKUP(#REF!&amp;"-"&amp;ROW()-108,[2]ワークシート!$C$2:$BW$498,10,0)),"")</f>
        <v/>
      </c>
      <c r="D293" s="34"/>
      <c r="E293" s="33" t="str">
        <f>+IFERROR(VLOOKUP(#REF!&amp;"-"&amp;ROW()-108,[2]ワークシート!$C$2:$BW$498,11,0),"")</f>
        <v/>
      </c>
      <c r="F293" s="34"/>
      <c r="G293" s="10" t="str">
        <f>+IFERROR(VLOOKUP(#REF!&amp;"-"&amp;ROW()-108,[2]ワークシート!$C$2:$BW$498,12,0),"")</f>
        <v/>
      </c>
      <c r="H29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3" s="37"/>
      <c r="J293" s="33" t="str">
        <f>+IFERROR(VLOOKUP(#REF!&amp;"-"&amp;ROW()-108,[2]ワークシート!$C$2:$BW$498,19,0),"")</f>
        <v/>
      </c>
      <c r="K293" s="35"/>
      <c r="L293" s="34"/>
      <c r="M293" s="38" t="str">
        <f>+IFERROR(VLOOKUP(#REF!&amp;"-"&amp;ROW()-108,[2]ワークシート!$C$2:$BW$498,24,0),"")</f>
        <v/>
      </c>
      <c r="N293" s="39"/>
      <c r="O293" s="40" t="str">
        <f>+IFERROR(VLOOKUP(#REF!&amp;"-"&amp;ROW()-108,[2]ワークシート!$C$2:$BW$498,25,0),"")</f>
        <v/>
      </c>
      <c r="P293" s="40"/>
      <c r="Q293" s="41" t="str">
        <f>+IFERROR(VLOOKUP(#REF!&amp;"-"&amp;ROW()-108,[2]ワークシート!$C$2:$BW$498,55,0),"")</f>
        <v/>
      </c>
      <c r="R293" s="41"/>
      <c r="S293" s="41"/>
      <c r="T293" s="40" t="str">
        <f>+IFERROR(VLOOKUP(#REF!&amp;"-"&amp;ROW()-108,[2]ワークシート!$C$2:$BW$498,60,0),"")</f>
        <v/>
      </c>
      <c r="U293" s="40"/>
      <c r="V293" s="40" t="str">
        <f>+IFERROR(VLOOKUP(#REF!&amp;"-"&amp;ROW()-108,[2]ワークシート!$C$2:$BW$498,61,0),"")</f>
        <v/>
      </c>
      <c r="W293" s="40"/>
      <c r="X293" s="40"/>
      <c r="Y293" s="31" t="str">
        <f t="shared" si="6"/>
        <v/>
      </c>
      <c r="Z293" s="31"/>
      <c r="AA293" s="32" t="str">
        <f>+IFERROR(IF(VLOOKUP(#REF!&amp;"-"&amp;ROW()-108,[2]ワークシート!$C$2:$BW$498,13,0)="","",VLOOKUP(#REF!&amp;"-"&amp;ROW()-108,[2]ワークシート!$C$2:$BW$498,13,0)),"")</f>
        <v/>
      </c>
      <c r="AB293" s="32"/>
      <c r="AC293" s="32" t="str">
        <f>+IFERROR(VLOOKUP(#REF!&amp;"-"&amp;ROW()-108,[2]ワークシート!$C$2:$BW$498,30,0),"")</f>
        <v/>
      </c>
      <c r="AD293" s="32"/>
      <c r="AE293" s="31" t="str">
        <f t="shared" si="7"/>
        <v/>
      </c>
      <c r="AF293" s="31"/>
      <c r="AG293" s="10"/>
      <c r="AH293" s="10"/>
      <c r="AI293" s="9" t="str">
        <f>+IFERROR(IF(VLOOKUP(#REF!&amp;"-"&amp;ROW()-108,[2]ワークシート!$C$2:$BW$498,31,0)="","",VLOOKUP(#REF!&amp;"-"&amp;ROW()-108,[2]ワークシート!$C$2:$BW$498,31,0)),"")</f>
        <v/>
      </c>
      <c r="AJ293" s="8"/>
      <c r="AK293" s="8"/>
      <c r="AL293" s="8"/>
      <c r="AM293" s="8"/>
      <c r="AN293" s="8"/>
      <c r="AO293" s="8"/>
      <c r="AP293" s="8"/>
      <c r="AQ293" s="8"/>
      <c r="AR293" s="8"/>
      <c r="AS293" s="8"/>
      <c r="AT293" s="8"/>
      <c r="AU293" s="8"/>
      <c r="AV293" s="8"/>
      <c r="AW293" s="8"/>
      <c r="AX293" s="8"/>
      <c r="AY293" s="8"/>
      <c r="AZ293" s="8"/>
      <c r="BA293" s="8"/>
      <c r="BB293" s="8"/>
      <c r="BC293" s="8"/>
      <c r="BD293" s="8"/>
    </row>
    <row r="294" spans="1:56" ht="35.1" hidden="1" customHeight="1" x14ac:dyDescent="0.45">
      <c r="A294" s="33" t="str">
        <f>+IFERROR(VLOOKUP(#REF!&amp;"-"&amp;ROW()-108,[2]ワークシート!$C$2:$BW$498,9,0),"")</f>
        <v/>
      </c>
      <c r="B294" s="34"/>
      <c r="C294" s="35" t="str">
        <f>+IFERROR(IF(VLOOKUP(#REF!&amp;"-"&amp;ROW()-108,[2]ワークシート!$C$2:$BW$498,10,0) = "","",VLOOKUP(#REF!&amp;"-"&amp;ROW()-108,[2]ワークシート!$C$2:$BW$498,10,0)),"")</f>
        <v/>
      </c>
      <c r="D294" s="34"/>
      <c r="E294" s="33" t="str">
        <f>+IFERROR(VLOOKUP(#REF!&amp;"-"&amp;ROW()-108,[2]ワークシート!$C$2:$BW$498,11,0),"")</f>
        <v/>
      </c>
      <c r="F294" s="34"/>
      <c r="G294" s="10" t="str">
        <f>+IFERROR(VLOOKUP(#REF!&amp;"-"&amp;ROW()-108,[2]ワークシート!$C$2:$BW$498,12,0),"")</f>
        <v/>
      </c>
      <c r="H29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4" s="37"/>
      <c r="J294" s="33" t="str">
        <f>+IFERROR(VLOOKUP(#REF!&amp;"-"&amp;ROW()-108,[2]ワークシート!$C$2:$BW$498,19,0),"")</f>
        <v/>
      </c>
      <c r="K294" s="35"/>
      <c r="L294" s="34"/>
      <c r="M294" s="38" t="str">
        <f>+IFERROR(VLOOKUP(#REF!&amp;"-"&amp;ROW()-108,[2]ワークシート!$C$2:$BW$498,24,0),"")</f>
        <v/>
      </c>
      <c r="N294" s="39"/>
      <c r="O294" s="40" t="str">
        <f>+IFERROR(VLOOKUP(#REF!&amp;"-"&amp;ROW()-108,[2]ワークシート!$C$2:$BW$498,25,0),"")</f>
        <v/>
      </c>
      <c r="P294" s="40"/>
      <c r="Q294" s="41" t="str">
        <f>+IFERROR(VLOOKUP(#REF!&amp;"-"&amp;ROW()-108,[2]ワークシート!$C$2:$BW$498,55,0),"")</f>
        <v/>
      </c>
      <c r="R294" s="41"/>
      <c r="S294" s="41"/>
      <c r="T294" s="40" t="str">
        <f>+IFERROR(VLOOKUP(#REF!&amp;"-"&amp;ROW()-108,[2]ワークシート!$C$2:$BW$498,60,0),"")</f>
        <v/>
      </c>
      <c r="U294" s="40"/>
      <c r="V294" s="40" t="str">
        <f>+IFERROR(VLOOKUP(#REF!&amp;"-"&amp;ROW()-108,[2]ワークシート!$C$2:$BW$498,61,0),"")</f>
        <v/>
      </c>
      <c r="W294" s="40"/>
      <c r="X294" s="40"/>
      <c r="Y294" s="31" t="str">
        <f t="shared" si="6"/>
        <v/>
      </c>
      <c r="Z294" s="31"/>
      <c r="AA294" s="32" t="str">
        <f>+IFERROR(IF(VLOOKUP(#REF!&amp;"-"&amp;ROW()-108,[2]ワークシート!$C$2:$BW$498,13,0)="","",VLOOKUP(#REF!&amp;"-"&amp;ROW()-108,[2]ワークシート!$C$2:$BW$498,13,0)),"")</f>
        <v/>
      </c>
      <c r="AB294" s="32"/>
      <c r="AC294" s="32" t="str">
        <f>+IFERROR(VLOOKUP(#REF!&amp;"-"&amp;ROW()-108,[2]ワークシート!$C$2:$BW$498,30,0),"")</f>
        <v/>
      </c>
      <c r="AD294" s="32"/>
      <c r="AE294" s="31" t="str">
        <f t="shared" si="7"/>
        <v/>
      </c>
      <c r="AF294" s="31"/>
      <c r="AG294" s="10"/>
      <c r="AH294" s="10"/>
      <c r="AI294" s="9" t="str">
        <f>+IFERROR(IF(VLOOKUP(#REF!&amp;"-"&amp;ROW()-108,[2]ワークシート!$C$2:$BW$498,31,0)="","",VLOOKUP(#REF!&amp;"-"&amp;ROW()-108,[2]ワークシート!$C$2:$BW$498,31,0)),"")</f>
        <v/>
      </c>
      <c r="AJ294" s="8"/>
      <c r="AK294" s="8"/>
      <c r="AL294" s="8"/>
      <c r="AM294" s="8"/>
      <c r="AN294" s="8"/>
      <c r="AO294" s="8"/>
      <c r="AP294" s="8"/>
      <c r="AQ294" s="8"/>
      <c r="AR294" s="8"/>
      <c r="AS294" s="8"/>
      <c r="AT294" s="8"/>
      <c r="AU294" s="8"/>
      <c r="AV294" s="8"/>
      <c r="AW294" s="8"/>
      <c r="AX294" s="8"/>
      <c r="AY294" s="8"/>
      <c r="AZ294" s="8"/>
      <c r="BA294" s="8"/>
      <c r="BB294" s="8"/>
      <c r="BC294" s="8"/>
      <c r="BD294" s="8"/>
    </row>
    <row r="295" spans="1:56" ht="35.1" hidden="1" customHeight="1" x14ac:dyDescent="0.45">
      <c r="A295" s="33" t="str">
        <f>+IFERROR(VLOOKUP(#REF!&amp;"-"&amp;ROW()-108,[2]ワークシート!$C$2:$BW$498,9,0),"")</f>
        <v/>
      </c>
      <c r="B295" s="34"/>
      <c r="C295" s="35" t="str">
        <f>+IFERROR(IF(VLOOKUP(#REF!&amp;"-"&amp;ROW()-108,[2]ワークシート!$C$2:$BW$498,10,0) = "","",VLOOKUP(#REF!&amp;"-"&amp;ROW()-108,[2]ワークシート!$C$2:$BW$498,10,0)),"")</f>
        <v/>
      </c>
      <c r="D295" s="34"/>
      <c r="E295" s="33" t="str">
        <f>+IFERROR(VLOOKUP(#REF!&amp;"-"&amp;ROW()-108,[2]ワークシート!$C$2:$BW$498,11,0),"")</f>
        <v/>
      </c>
      <c r="F295" s="34"/>
      <c r="G295" s="10" t="str">
        <f>+IFERROR(VLOOKUP(#REF!&amp;"-"&amp;ROW()-108,[2]ワークシート!$C$2:$BW$498,12,0),"")</f>
        <v/>
      </c>
      <c r="H29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5" s="37"/>
      <c r="J295" s="33" t="str">
        <f>+IFERROR(VLOOKUP(#REF!&amp;"-"&amp;ROW()-108,[2]ワークシート!$C$2:$BW$498,19,0),"")</f>
        <v/>
      </c>
      <c r="K295" s="35"/>
      <c r="L295" s="34"/>
      <c r="M295" s="38" t="str">
        <f>+IFERROR(VLOOKUP(#REF!&amp;"-"&amp;ROW()-108,[2]ワークシート!$C$2:$BW$498,24,0),"")</f>
        <v/>
      </c>
      <c r="N295" s="39"/>
      <c r="O295" s="40" t="str">
        <f>+IFERROR(VLOOKUP(#REF!&amp;"-"&amp;ROW()-108,[2]ワークシート!$C$2:$BW$498,25,0),"")</f>
        <v/>
      </c>
      <c r="P295" s="40"/>
      <c r="Q295" s="41" t="str">
        <f>+IFERROR(VLOOKUP(#REF!&amp;"-"&amp;ROW()-108,[2]ワークシート!$C$2:$BW$498,55,0),"")</f>
        <v/>
      </c>
      <c r="R295" s="41"/>
      <c r="S295" s="41"/>
      <c r="T295" s="40" t="str">
        <f>+IFERROR(VLOOKUP(#REF!&amp;"-"&amp;ROW()-108,[2]ワークシート!$C$2:$BW$498,60,0),"")</f>
        <v/>
      </c>
      <c r="U295" s="40"/>
      <c r="V295" s="40" t="str">
        <f>+IFERROR(VLOOKUP(#REF!&amp;"-"&amp;ROW()-108,[2]ワークシート!$C$2:$BW$498,61,0),"")</f>
        <v/>
      </c>
      <c r="W295" s="40"/>
      <c r="X295" s="40"/>
      <c r="Y295" s="31" t="str">
        <f t="shared" si="6"/>
        <v/>
      </c>
      <c r="Z295" s="31"/>
      <c r="AA295" s="32" t="str">
        <f>+IFERROR(IF(VLOOKUP(#REF!&amp;"-"&amp;ROW()-108,[2]ワークシート!$C$2:$BW$498,13,0)="","",VLOOKUP(#REF!&amp;"-"&amp;ROW()-108,[2]ワークシート!$C$2:$BW$498,13,0)),"")</f>
        <v/>
      </c>
      <c r="AB295" s="32"/>
      <c r="AC295" s="32" t="str">
        <f>+IFERROR(VLOOKUP(#REF!&amp;"-"&amp;ROW()-108,[2]ワークシート!$C$2:$BW$498,30,0),"")</f>
        <v/>
      </c>
      <c r="AD295" s="32"/>
      <c r="AE295" s="31" t="str">
        <f t="shared" si="7"/>
        <v/>
      </c>
      <c r="AF295" s="31"/>
      <c r="AG295" s="10"/>
      <c r="AH295" s="10"/>
      <c r="AI295" s="9" t="str">
        <f>+IFERROR(IF(VLOOKUP(#REF!&amp;"-"&amp;ROW()-108,[2]ワークシート!$C$2:$BW$498,31,0)="","",VLOOKUP(#REF!&amp;"-"&amp;ROW()-108,[2]ワークシート!$C$2:$BW$498,31,0)),"")</f>
        <v/>
      </c>
      <c r="AJ295" s="8"/>
      <c r="AK295" s="8"/>
      <c r="AL295" s="8"/>
      <c r="AM295" s="8"/>
      <c r="AN295" s="8"/>
      <c r="AO295" s="8"/>
      <c r="AP295" s="8"/>
      <c r="AQ295" s="8"/>
      <c r="AR295" s="8"/>
      <c r="AS295" s="8"/>
      <c r="AT295" s="8"/>
      <c r="AU295" s="8"/>
      <c r="AV295" s="8"/>
      <c r="AW295" s="8"/>
      <c r="AX295" s="8"/>
      <c r="AY295" s="8"/>
      <c r="AZ295" s="8"/>
      <c r="BA295" s="8"/>
      <c r="BB295" s="8"/>
      <c r="BC295" s="8"/>
      <c r="BD295" s="8"/>
    </row>
    <row r="296" spans="1:56" ht="35.1" hidden="1" customHeight="1" x14ac:dyDescent="0.45">
      <c r="A296" s="33" t="str">
        <f>+IFERROR(VLOOKUP(#REF!&amp;"-"&amp;ROW()-108,[2]ワークシート!$C$2:$BW$498,9,0),"")</f>
        <v/>
      </c>
      <c r="B296" s="34"/>
      <c r="C296" s="35" t="str">
        <f>+IFERROR(IF(VLOOKUP(#REF!&amp;"-"&amp;ROW()-108,[2]ワークシート!$C$2:$BW$498,10,0) = "","",VLOOKUP(#REF!&amp;"-"&amp;ROW()-108,[2]ワークシート!$C$2:$BW$498,10,0)),"")</f>
        <v/>
      </c>
      <c r="D296" s="34"/>
      <c r="E296" s="33" t="str">
        <f>+IFERROR(VLOOKUP(#REF!&amp;"-"&amp;ROW()-108,[2]ワークシート!$C$2:$BW$498,11,0),"")</f>
        <v/>
      </c>
      <c r="F296" s="34"/>
      <c r="G296" s="10" t="str">
        <f>+IFERROR(VLOOKUP(#REF!&amp;"-"&amp;ROW()-108,[2]ワークシート!$C$2:$BW$498,12,0),"")</f>
        <v/>
      </c>
      <c r="H29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6" s="37"/>
      <c r="J296" s="33" t="str">
        <f>+IFERROR(VLOOKUP(#REF!&amp;"-"&amp;ROW()-108,[2]ワークシート!$C$2:$BW$498,19,0),"")</f>
        <v/>
      </c>
      <c r="K296" s="35"/>
      <c r="L296" s="34"/>
      <c r="M296" s="38" t="str">
        <f>+IFERROR(VLOOKUP(#REF!&amp;"-"&amp;ROW()-108,[2]ワークシート!$C$2:$BW$498,24,0),"")</f>
        <v/>
      </c>
      <c r="N296" s="39"/>
      <c r="O296" s="40" t="str">
        <f>+IFERROR(VLOOKUP(#REF!&amp;"-"&amp;ROW()-108,[2]ワークシート!$C$2:$BW$498,25,0),"")</f>
        <v/>
      </c>
      <c r="P296" s="40"/>
      <c r="Q296" s="41" t="str">
        <f>+IFERROR(VLOOKUP(#REF!&amp;"-"&amp;ROW()-108,[2]ワークシート!$C$2:$BW$498,55,0),"")</f>
        <v/>
      </c>
      <c r="R296" s="41"/>
      <c r="S296" s="41"/>
      <c r="T296" s="40" t="str">
        <f>+IFERROR(VLOOKUP(#REF!&amp;"-"&amp;ROW()-108,[2]ワークシート!$C$2:$BW$498,60,0),"")</f>
        <v/>
      </c>
      <c r="U296" s="40"/>
      <c r="V296" s="40" t="str">
        <f>+IFERROR(VLOOKUP(#REF!&amp;"-"&amp;ROW()-108,[2]ワークシート!$C$2:$BW$498,61,0),"")</f>
        <v/>
      </c>
      <c r="W296" s="40"/>
      <c r="X296" s="40"/>
      <c r="Y296" s="31" t="str">
        <f t="shared" si="6"/>
        <v/>
      </c>
      <c r="Z296" s="31"/>
      <c r="AA296" s="32" t="str">
        <f>+IFERROR(IF(VLOOKUP(#REF!&amp;"-"&amp;ROW()-108,[2]ワークシート!$C$2:$BW$498,13,0)="","",VLOOKUP(#REF!&amp;"-"&amp;ROW()-108,[2]ワークシート!$C$2:$BW$498,13,0)),"")</f>
        <v/>
      </c>
      <c r="AB296" s="32"/>
      <c r="AC296" s="32" t="str">
        <f>+IFERROR(VLOOKUP(#REF!&amp;"-"&amp;ROW()-108,[2]ワークシート!$C$2:$BW$498,30,0),"")</f>
        <v/>
      </c>
      <c r="AD296" s="32"/>
      <c r="AE296" s="31" t="str">
        <f t="shared" si="7"/>
        <v/>
      </c>
      <c r="AF296" s="31"/>
      <c r="AG296" s="10"/>
      <c r="AH296" s="10"/>
      <c r="AI296" s="9" t="str">
        <f>+IFERROR(IF(VLOOKUP(#REF!&amp;"-"&amp;ROW()-108,[2]ワークシート!$C$2:$BW$498,31,0)="","",VLOOKUP(#REF!&amp;"-"&amp;ROW()-108,[2]ワークシート!$C$2:$BW$498,31,0)),"")</f>
        <v/>
      </c>
      <c r="AJ296" s="8"/>
      <c r="AK296" s="8"/>
      <c r="AL296" s="8"/>
      <c r="AM296" s="8"/>
      <c r="AN296" s="8"/>
      <c r="AO296" s="8"/>
      <c r="AP296" s="8"/>
      <c r="AQ296" s="8"/>
      <c r="AR296" s="8"/>
      <c r="AS296" s="8"/>
      <c r="AT296" s="8"/>
      <c r="AU296" s="8"/>
      <c r="AV296" s="8"/>
      <c r="AW296" s="8"/>
      <c r="AX296" s="8"/>
      <c r="AY296" s="8"/>
      <c r="AZ296" s="8"/>
      <c r="BA296" s="8"/>
      <c r="BB296" s="8"/>
      <c r="BC296" s="8"/>
      <c r="BD296" s="8"/>
    </row>
    <row r="297" spans="1:56" ht="35.1" hidden="1" customHeight="1" x14ac:dyDescent="0.45">
      <c r="A297" s="33" t="str">
        <f>+IFERROR(VLOOKUP(#REF!&amp;"-"&amp;ROW()-108,[2]ワークシート!$C$2:$BW$498,9,0),"")</f>
        <v/>
      </c>
      <c r="B297" s="34"/>
      <c r="C297" s="35" t="str">
        <f>+IFERROR(IF(VLOOKUP(#REF!&amp;"-"&amp;ROW()-108,[2]ワークシート!$C$2:$BW$498,10,0) = "","",VLOOKUP(#REF!&amp;"-"&amp;ROW()-108,[2]ワークシート!$C$2:$BW$498,10,0)),"")</f>
        <v/>
      </c>
      <c r="D297" s="34"/>
      <c r="E297" s="33" t="str">
        <f>+IFERROR(VLOOKUP(#REF!&amp;"-"&amp;ROW()-108,[2]ワークシート!$C$2:$BW$498,11,0),"")</f>
        <v/>
      </c>
      <c r="F297" s="34"/>
      <c r="G297" s="10" t="str">
        <f>+IFERROR(VLOOKUP(#REF!&amp;"-"&amp;ROW()-108,[2]ワークシート!$C$2:$BW$498,12,0),"")</f>
        <v/>
      </c>
      <c r="H29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7" s="37"/>
      <c r="J297" s="33" t="str">
        <f>+IFERROR(VLOOKUP(#REF!&amp;"-"&amp;ROW()-108,[2]ワークシート!$C$2:$BW$498,19,0),"")</f>
        <v/>
      </c>
      <c r="K297" s="35"/>
      <c r="L297" s="34"/>
      <c r="M297" s="38" t="str">
        <f>+IFERROR(VLOOKUP(#REF!&amp;"-"&amp;ROW()-108,[2]ワークシート!$C$2:$BW$498,24,0),"")</f>
        <v/>
      </c>
      <c r="N297" s="39"/>
      <c r="O297" s="40" t="str">
        <f>+IFERROR(VLOOKUP(#REF!&amp;"-"&amp;ROW()-108,[2]ワークシート!$C$2:$BW$498,25,0),"")</f>
        <v/>
      </c>
      <c r="P297" s="40"/>
      <c r="Q297" s="41" t="str">
        <f>+IFERROR(VLOOKUP(#REF!&amp;"-"&amp;ROW()-108,[2]ワークシート!$C$2:$BW$498,55,0),"")</f>
        <v/>
      </c>
      <c r="R297" s="41"/>
      <c r="S297" s="41"/>
      <c r="T297" s="40" t="str">
        <f>+IFERROR(VLOOKUP(#REF!&amp;"-"&amp;ROW()-108,[2]ワークシート!$C$2:$BW$498,60,0),"")</f>
        <v/>
      </c>
      <c r="U297" s="40"/>
      <c r="V297" s="40" t="str">
        <f>+IFERROR(VLOOKUP(#REF!&amp;"-"&amp;ROW()-108,[2]ワークシート!$C$2:$BW$498,61,0),"")</f>
        <v/>
      </c>
      <c r="W297" s="40"/>
      <c r="X297" s="40"/>
      <c r="Y297" s="31" t="str">
        <f t="shared" si="6"/>
        <v/>
      </c>
      <c r="Z297" s="31"/>
      <c r="AA297" s="32" t="str">
        <f>+IFERROR(IF(VLOOKUP(#REF!&amp;"-"&amp;ROW()-108,[2]ワークシート!$C$2:$BW$498,13,0)="","",VLOOKUP(#REF!&amp;"-"&amp;ROW()-108,[2]ワークシート!$C$2:$BW$498,13,0)),"")</f>
        <v/>
      </c>
      <c r="AB297" s="32"/>
      <c r="AC297" s="32" t="str">
        <f>+IFERROR(VLOOKUP(#REF!&amp;"-"&amp;ROW()-108,[2]ワークシート!$C$2:$BW$498,30,0),"")</f>
        <v/>
      </c>
      <c r="AD297" s="32"/>
      <c r="AE297" s="31" t="str">
        <f t="shared" si="7"/>
        <v/>
      </c>
      <c r="AF297" s="31"/>
      <c r="AG297" s="10"/>
      <c r="AH297" s="10"/>
      <c r="AI297" s="9" t="str">
        <f>+IFERROR(IF(VLOOKUP(#REF!&amp;"-"&amp;ROW()-108,[2]ワークシート!$C$2:$BW$498,31,0)="","",VLOOKUP(#REF!&amp;"-"&amp;ROW()-108,[2]ワークシート!$C$2:$BW$498,31,0)),"")</f>
        <v/>
      </c>
      <c r="AJ297" s="8"/>
      <c r="AK297" s="8"/>
      <c r="AL297" s="8"/>
      <c r="AM297" s="8"/>
      <c r="AN297" s="8"/>
      <c r="AO297" s="8"/>
      <c r="AP297" s="8"/>
      <c r="AQ297" s="8"/>
      <c r="AR297" s="8"/>
      <c r="AS297" s="8"/>
      <c r="AT297" s="8"/>
      <c r="AU297" s="8"/>
      <c r="AV297" s="8"/>
      <c r="AW297" s="8"/>
      <c r="AX297" s="8"/>
      <c r="AY297" s="8"/>
      <c r="AZ297" s="8"/>
      <c r="BA297" s="8"/>
      <c r="BB297" s="8"/>
      <c r="BC297" s="8"/>
      <c r="BD297" s="8"/>
    </row>
    <row r="298" spans="1:56" ht="35.1" hidden="1" customHeight="1" x14ac:dyDescent="0.45">
      <c r="A298" s="33" t="str">
        <f>+IFERROR(VLOOKUP(#REF!&amp;"-"&amp;ROW()-108,[2]ワークシート!$C$2:$BW$498,9,0),"")</f>
        <v/>
      </c>
      <c r="B298" s="34"/>
      <c r="C298" s="35" t="str">
        <f>+IFERROR(IF(VLOOKUP(#REF!&amp;"-"&amp;ROW()-108,[2]ワークシート!$C$2:$BW$498,10,0) = "","",VLOOKUP(#REF!&amp;"-"&amp;ROW()-108,[2]ワークシート!$C$2:$BW$498,10,0)),"")</f>
        <v/>
      </c>
      <c r="D298" s="34"/>
      <c r="E298" s="33" t="str">
        <f>+IFERROR(VLOOKUP(#REF!&amp;"-"&amp;ROW()-108,[2]ワークシート!$C$2:$BW$498,11,0),"")</f>
        <v/>
      </c>
      <c r="F298" s="34"/>
      <c r="G298" s="10" t="str">
        <f>+IFERROR(VLOOKUP(#REF!&amp;"-"&amp;ROW()-108,[2]ワークシート!$C$2:$BW$498,12,0),"")</f>
        <v/>
      </c>
      <c r="H29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8" s="37"/>
      <c r="J298" s="33" t="str">
        <f>+IFERROR(VLOOKUP(#REF!&amp;"-"&amp;ROW()-108,[2]ワークシート!$C$2:$BW$498,19,0),"")</f>
        <v/>
      </c>
      <c r="K298" s="35"/>
      <c r="L298" s="34"/>
      <c r="M298" s="38" t="str">
        <f>+IFERROR(VLOOKUP(#REF!&amp;"-"&amp;ROW()-108,[2]ワークシート!$C$2:$BW$498,24,0),"")</f>
        <v/>
      </c>
      <c r="N298" s="39"/>
      <c r="O298" s="40" t="str">
        <f>+IFERROR(VLOOKUP(#REF!&amp;"-"&amp;ROW()-108,[2]ワークシート!$C$2:$BW$498,25,0),"")</f>
        <v/>
      </c>
      <c r="P298" s="40"/>
      <c r="Q298" s="41" t="str">
        <f>+IFERROR(VLOOKUP(#REF!&amp;"-"&amp;ROW()-108,[2]ワークシート!$C$2:$BW$498,55,0),"")</f>
        <v/>
      </c>
      <c r="R298" s="41"/>
      <c r="S298" s="41"/>
      <c r="T298" s="40" t="str">
        <f>+IFERROR(VLOOKUP(#REF!&amp;"-"&amp;ROW()-108,[2]ワークシート!$C$2:$BW$498,60,0),"")</f>
        <v/>
      </c>
      <c r="U298" s="40"/>
      <c r="V298" s="40" t="str">
        <f>+IFERROR(VLOOKUP(#REF!&amp;"-"&amp;ROW()-108,[2]ワークシート!$C$2:$BW$498,61,0),"")</f>
        <v/>
      </c>
      <c r="W298" s="40"/>
      <c r="X298" s="40"/>
      <c r="Y298" s="31" t="str">
        <f t="shared" si="6"/>
        <v/>
      </c>
      <c r="Z298" s="31"/>
      <c r="AA298" s="32" t="str">
        <f>+IFERROR(IF(VLOOKUP(#REF!&amp;"-"&amp;ROW()-108,[2]ワークシート!$C$2:$BW$498,13,0)="","",VLOOKUP(#REF!&amp;"-"&amp;ROW()-108,[2]ワークシート!$C$2:$BW$498,13,0)),"")</f>
        <v/>
      </c>
      <c r="AB298" s="32"/>
      <c r="AC298" s="32" t="str">
        <f>+IFERROR(VLOOKUP(#REF!&amp;"-"&amp;ROW()-108,[2]ワークシート!$C$2:$BW$498,30,0),"")</f>
        <v/>
      </c>
      <c r="AD298" s="32"/>
      <c r="AE298" s="31" t="str">
        <f t="shared" si="7"/>
        <v/>
      </c>
      <c r="AF298" s="31"/>
      <c r="AG298" s="10"/>
      <c r="AH298" s="10"/>
      <c r="AI298" s="9" t="str">
        <f>+IFERROR(IF(VLOOKUP(#REF!&amp;"-"&amp;ROW()-108,[2]ワークシート!$C$2:$BW$498,31,0)="","",VLOOKUP(#REF!&amp;"-"&amp;ROW()-108,[2]ワークシート!$C$2:$BW$498,31,0)),"")</f>
        <v/>
      </c>
      <c r="AJ298" s="8"/>
      <c r="AK298" s="8"/>
      <c r="AL298" s="8"/>
      <c r="AM298" s="8"/>
      <c r="AN298" s="8"/>
      <c r="AO298" s="8"/>
      <c r="AP298" s="8"/>
      <c r="AQ298" s="8"/>
      <c r="AR298" s="8"/>
      <c r="AS298" s="8"/>
      <c r="AT298" s="8"/>
      <c r="AU298" s="8"/>
      <c r="AV298" s="8"/>
      <c r="AW298" s="8"/>
      <c r="AX298" s="8"/>
      <c r="AY298" s="8"/>
      <c r="AZ298" s="8"/>
      <c r="BA298" s="8"/>
      <c r="BB298" s="8"/>
      <c r="BC298" s="8"/>
      <c r="BD298" s="8"/>
    </row>
    <row r="299" spans="1:56" ht="35.1" hidden="1" customHeight="1" x14ac:dyDescent="0.45">
      <c r="A299" s="33" t="str">
        <f>+IFERROR(VLOOKUP(#REF!&amp;"-"&amp;ROW()-108,[2]ワークシート!$C$2:$BW$498,9,0),"")</f>
        <v/>
      </c>
      <c r="B299" s="34"/>
      <c r="C299" s="35" t="str">
        <f>+IFERROR(IF(VLOOKUP(#REF!&amp;"-"&amp;ROW()-108,[2]ワークシート!$C$2:$BW$498,10,0) = "","",VLOOKUP(#REF!&amp;"-"&amp;ROW()-108,[2]ワークシート!$C$2:$BW$498,10,0)),"")</f>
        <v/>
      </c>
      <c r="D299" s="34"/>
      <c r="E299" s="33" t="str">
        <f>+IFERROR(VLOOKUP(#REF!&amp;"-"&amp;ROW()-108,[2]ワークシート!$C$2:$BW$498,11,0),"")</f>
        <v/>
      </c>
      <c r="F299" s="34"/>
      <c r="G299" s="10" t="str">
        <f>+IFERROR(VLOOKUP(#REF!&amp;"-"&amp;ROW()-108,[2]ワークシート!$C$2:$BW$498,12,0),"")</f>
        <v/>
      </c>
      <c r="H29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299" s="37"/>
      <c r="J299" s="33" t="str">
        <f>+IFERROR(VLOOKUP(#REF!&amp;"-"&amp;ROW()-108,[2]ワークシート!$C$2:$BW$498,19,0),"")</f>
        <v/>
      </c>
      <c r="K299" s="35"/>
      <c r="L299" s="34"/>
      <c r="M299" s="38" t="str">
        <f>+IFERROR(VLOOKUP(#REF!&amp;"-"&amp;ROW()-108,[2]ワークシート!$C$2:$BW$498,24,0),"")</f>
        <v/>
      </c>
      <c r="N299" s="39"/>
      <c r="O299" s="40" t="str">
        <f>+IFERROR(VLOOKUP(#REF!&amp;"-"&amp;ROW()-108,[2]ワークシート!$C$2:$BW$498,25,0),"")</f>
        <v/>
      </c>
      <c r="P299" s="40"/>
      <c r="Q299" s="41" t="str">
        <f>+IFERROR(VLOOKUP(#REF!&amp;"-"&amp;ROW()-108,[2]ワークシート!$C$2:$BW$498,55,0),"")</f>
        <v/>
      </c>
      <c r="R299" s="41"/>
      <c r="S299" s="41"/>
      <c r="T299" s="40" t="str">
        <f>+IFERROR(VLOOKUP(#REF!&amp;"-"&amp;ROW()-108,[2]ワークシート!$C$2:$BW$498,60,0),"")</f>
        <v/>
      </c>
      <c r="U299" s="40"/>
      <c r="V299" s="40" t="str">
        <f>+IFERROR(VLOOKUP(#REF!&amp;"-"&amp;ROW()-108,[2]ワークシート!$C$2:$BW$498,61,0),"")</f>
        <v/>
      </c>
      <c r="W299" s="40"/>
      <c r="X299" s="40"/>
      <c r="Y299" s="31" t="str">
        <f t="shared" si="6"/>
        <v/>
      </c>
      <c r="Z299" s="31"/>
      <c r="AA299" s="32" t="str">
        <f>+IFERROR(IF(VLOOKUP(#REF!&amp;"-"&amp;ROW()-108,[2]ワークシート!$C$2:$BW$498,13,0)="","",VLOOKUP(#REF!&amp;"-"&amp;ROW()-108,[2]ワークシート!$C$2:$BW$498,13,0)),"")</f>
        <v/>
      </c>
      <c r="AB299" s="32"/>
      <c r="AC299" s="32" t="str">
        <f>+IFERROR(VLOOKUP(#REF!&amp;"-"&amp;ROW()-108,[2]ワークシート!$C$2:$BW$498,30,0),"")</f>
        <v/>
      </c>
      <c r="AD299" s="32"/>
      <c r="AE299" s="31" t="str">
        <f t="shared" si="7"/>
        <v/>
      </c>
      <c r="AF299" s="31"/>
      <c r="AG299" s="10"/>
      <c r="AH299" s="10"/>
      <c r="AI299" s="9" t="str">
        <f>+IFERROR(IF(VLOOKUP(#REF!&amp;"-"&amp;ROW()-108,[2]ワークシート!$C$2:$BW$498,31,0)="","",VLOOKUP(#REF!&amp;"-"&amp;ROW()-108,[2]ワークシート!$C$2:$BW$498,31,0)),"")</f>
        <v/>
      </c>
      <c r="AJ299" s="8"/>
      <c r="AK299" s="8"/>
      <c r="AL299" s="8"/>
      <c r="AM299" s="8"/>
      <c r="AN299" s="8"/>
      <c r="AO299" s="8"/>
      <c r="AP299" s="8"/>
      <c r="AQ299" s="8"/>
      <c r="AR299" s="8"/>
      <c r="AS299" s="8"/>
      <c r="AT299" s="8"/>
      <c r="AU299" s="8"/>
      <c r="AV299" s="8"/>
      <c r="AW299" s="8"/>
      <c r="AX299" s="8"/>
      <c r="AY299" s="8"/>
      <c r="AZ299" s="8"/>
      <c r="BA299" s="8"/>
      <c r="BB299" s="8"/>
      <c r="BC299" s="8"/>
      <c r="BD299" s="8"/>
    </row>
    <row r="300" spans="1:56" ht="35.1" hidden="1" customHeight="1" x14ac:dyDescent="0.45">
      <c r="A300" s="33" t="str">
        <f>+IFERROR(VLOOKUP(#REF!&amp;"-"&amp;ROW()-108,[2]ワークシート!$C$2:$BW$498,9,0),"")</f>
        <v/>
      </c>
      <c r="B300" s="34"/>
      <c r="C300" s="35" t="str">
        <f>+IFERROR(IF(VLOOKUP(#REF!&amp;"-"&amp;ROW()-108,[2]ワークシート!$C$2:$BW$498,10,0) = "","",VLOOKUP(#REF!&amp;"-"&amp;ROW()-108,[2]ワークシート!$C$2:$BW$498,10,0)),"")</f>
        <v/>
      </c>
      <c r="D300" s="34"/>
      <c r="E300" s="33" t="str">
        <f>+IFERROR(VLOOKUP(#REF!&amp;"-"&amp;ROW()-108,[2]ワークシート!$C$2:$BW$498,11,0),"")</f>
        <v/>
      </c>
      <c r="F300" s="34"/>
      <c r="G300" s="10" t="str">
        <f>+IFERROR(VLOOKUP(#REF!&amp;"-"&amp;ROW()-108,[2]ワークシート!$C$2:$BW$498,12,0),"")</f>
        <v/>
      </c>
      <c r="H30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0" s="37"/>
      <c r="J300" s="33" t="str">
        <f>+IFERROR(VLOOKUP(#REF!&amp;"-"&amp;ROW()-108,[2]ワークシート!$C$2:$BW$498,19,0),"")</f>
        <v/>
      </c>
      <c r="K300" s="35"/>
      <c r="L300" s="34"/>
      <c r="M300" s="38" t="str">
        <f>+IFERROR(VLOOKUP(#REF!&amp;"-"&amp;ROW()-108,[2]ワークシート!$C$2:$BW$498,24,0),"")</f>
        <v/>
      </c>
      <c r="N300" s="39"/>
      <c r="O300" s="40" t="str">
        <f>+IFERROR(VLOOKUP(#REF!&amp;"-"&amp;ROW()-108,[2]ワークシート!$C$2:$BW$498,25,0),"")</f>
        <v/>
      </c>
      <c r="P300" s="40"/>
      <c r="Q300" s="41" t="str">
        <f>+IFERROR(VLOOKUP(#REF!&amp;"-"&amp;ROW()-108,[2]ワークシート!$C$2:$BW$498,55,0),"")</f>
        <v/>
      </c>
      <c r="R300" s="41"/>
      <c r="S300" s="41"/>
      <c r="T300" s="40" t="str">
        <f>+IFERROR(VLOOKUP(#REF!&amp;"-"&amp;ROW()-108,[2]ワークシート!$C$2:$BW$498,60,0),"")</f>
        <v/>
      </c>
      <c r="U300" s="40"/>
      <c r="V300" s="40" t="str">
        <f>+IFERROR(VLOOKUP(#REF!&amp;"-"&amp;ROW()-108,[2]ワークシート!$C$2:$BW$498,61,0),"")</f>
        <v/>
      </c>
      <c r="W300" s="40"/>
      <c r="X300" s="40"/>
      <c r="Y300" s="31" t="str">
        <f t="shared" si="6"/>
        <v/>
      </c>
      <c r="Z300" s="31"/>
      <c r="AA300" s="32" t="str">
        <f>+IFERROR(IF(VLOOKUP(#REF!&amp;"-"&amp;ROW()-108,[2]ワークシート!$C$2:$BW$498,13,0)="","",VLOOKUP(#REF!&amp;"-"&amp;ROW()-108,[2]ワークシート!$C$2:$BW$498,13,0)),"")</f>
        <v/>
      </c>
      <c r="AB300" s="32"/>
      <c r="AC300" s="32" t="str">
        <f>+IFERROR(VLOOKUP(#REF!&amp;"-"&amp;ROW()-108,[2]ワークシート!$C$2:$BW$498,30,0),"")</f>
        <v/>
      </c>
      <c r="AD300" s="32"/>
      <c r="AE300" s="31" t="str">
        <f t="shared" si="7"/>
        <v/>
      </c>
      <c r="AF300" s="31"/>
      <c r="AG300" s="10"/>
      <c r="AH300" s="10"/>
      <c r="AI300" s="9" t="str">
        <f>+IFERROR(IF(VLOOKUP(#REF!&amp;"-"&amp;ROW()-108,[2]ワークシート!$C$2:$BW$498,31,0)="","",VLOOKUP(#REF!&amp;"-"&amp;ROW()-108,[2]ワークシート!$C$2:$BW$498,31,0)),"")</f>
        <v/>
      </c>
      <c r="AJ300" s="8"/>
      <c r="AK300" s="8"/>
      <c r="AL300" s="8"/>
      <c r="AM300" s="8"/>
      <c r="AN300" s="8"/>
      <c r="AO300" s="8"/>
      <c r="AP300" s="8"/>
      <c r="AQ300" s="8"/>
      <c r="AR300" s="8"/>
      <c r="AS300" s="8"/>
      <c r="AT300" s="8"/>
      <c r="AU300" s="8"/>
      <c r="AV300" s="8"/>
      <c r="AW300" s="8"/>
      <c r="AX300" s="8"/>
      <c r="AY300" s="8"/>
      <c r="AZ300" s="8"/>
      <c r="BA300" s="8"/>
      <c r="BB300" s="8"/>
      <c r="BC300" s="8"/>
      <c r="BD300" s="8"/>
    </row>
    <row r="301" spans="1:56" ht="35.1" hidden="1" customHeight="1" x14ac:dyDescent="0.45">
      <c r="A301" s="33" t="str">
        <f>+IFERROR(VLOOKUP(#REF!&amp;"-"&amp;ROW()-108,[2]ワークシート!$C$2:$BW$498,9,0),"")</f>
        <v/>
      </c>
      <c r="B301" s="34"/>
      <c r="C301" s="35" t="str">
        <f>+IFERROR(IF(VLOOKUP(#REF!&amp;"-"&amp;ROW()-108,[2]ワークシート!$C$2:$BW$498,10,0) = "","",VLOOKUP(#REF!&amp;"-"&amp;ROW()-108,[2]ワークシート!$C$2:$BW$498,10,0)),"")</f>
        <v/>
      </c>
      <c r="D301" s="34"/>
      <c r="E301" s="33" t="str">
        <f>+IFERROR(VLOOKUP(#REF!&amp;"-"&amp;ROW()-108,[2]ワークシート!$C$2:$BW$498,11,0),"")</f>
        <v/>
      </c>
      <c r="F301" s="34"/>
      <c r="G301" s="10" t="str">
        <f>+IFERROR(VLOOKUP(#REF!&amp;"-"&amp;ROW()-108,[2]ワークシート!$C$2:$BW$498,12,0),"")</f>
        <v/>
      </c>
      <c r="H30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1" s="37"/>
      <c r="J301" s="33" t="str">
        <f>+IFERROR(VLOOKUP(#REF!&amp;"-"&amp;ROW()-108,[2]ワークシート!$C$2:$BW$498,19,0),"")</f>
        <v/>
      </c>
      <c r="K301" s="35"/>
      <c r="L301" s="34"/>
      <c r="M301" s="38" t="str">
        <f>+IFERROR(VLOOKUP(#REF!&amp;"-"&amp;ROW()-108,[2]ワークシート!$C$2:$BW$498,24,0),"")</f>
        <v/>
      </c>
      <c r="N301" s="39"/>
      <c r="O301" s="40" t="str">
        <f>+IFERROR(VLOOKUP(#REF!&amp;"-"&amp;ROW()-108,[2]ワークシート!$C$2:$BW$498,25,0),"")</f>
        <v/>
      </c>
      <c r="P301" s="40"/>
      <c r="Q301" s="41" t="str">
        <f>+IFERROR(VLOOKUP(#REF!&amp;"-"&amp;ROW()-108,[2]ワークシート!$C$2:$BW$498,55,0),"")</f>
        <v/>
      </c>
      <c r="R301" s="41"/>
      <c r="S301" s="41"/>
      <c r="T301" s="40" t="str">
        <f>+IFERROR(VLOOKUP(#REF!&amp;"-"&amp;ROW()-108,[2]ワークシート!$C$2:$BW$498,60,0),"")</f>
        <v/>
      </c>
      <c r="U301" s="40"/>
      <c r="V301" s="40" t="str">
        <f>+IFERROR(VLOOKUP(#REF!&amp;"-"&amp;ROW()-108,[2]ワークシート!$C$2:$BW$498,61,0),"")</f>
        <v/>
      </c>
      <c r="W301" s="40"/>
      <c r="X301" s="40"/>
      <c r="Y301" s="31" t="str">
        <f t="shared" si="6"/>
        <v/>
      </c>
      <c r="Z301" s="31"/>
      <c r="AA301" s="32" t="str">
        <f>+IFERROR(IF(VLOOKUP(#REF!&amp;"-"&amp;ROW()-108,[2]ワークシート!$C$2:$BW$498,13,0)="","",VLOOKUP(#REF!&amp;"-"&amp;ROW()-108,[2]ワークシート!$C$2:$BW$498,13,0)),"")</f>
        <v/>
      </c>
      <c r="AB301" s="32"/>
      <c r="AC301" s="32" t="str">
        <f>+IFERROR(VLOOKUP(#REF!&amp;"-"&amp;ROW()-108,[2]ワークシート!$C$2:$BW$498,30,0),"")</f>
        <v/>
      </c>
      <c r="AD301" s="32"/>
      <c r="AE301" s="31" t="str">
        <f t="shared" si="7"/>
        <v/>
      </c>
      <c r="AF301" s="31"/>
      <c r="AG301" s="10"/>
      <c r="AH301" s="10"/>
      <c r="AI301" s="9" t="str">
        <f>+IFERROR(IF(VLOOKUP(#REF!&amp;"-"&amp;ROW()-108,[2]ワークシート!$C$2:$BW$498,31,0)="","",VLOOKUP(#REF!&amp;"-"&amp;ROW()-108,[2]ワークシート!$C$2:$BW$498,31,0)),"")</f>
        <v/>
      </c>
      <c r="AJ301" s="8"/>
      <c r="AK301" s="8"/>
      <c r="AL301" s="8"/>
      <c r="AM301" s="8"/>
      <c r="AN301" s="8"/>
      <c r="AO301" s="8"/>
      <c r="AP301" s="8"/>
      <c r="AQ301" s="8"/>
      <c r="AR301" s="8"/>
      <c r="AS301" s="8"/>
      <c r="AT301" s="8"/>
      <c r="AU301" s="8"/>
      <c r="AV301" s="8"/>
      <c r="AW301" s="8"/>
      <c r="AX301" s="8"/>
      <c r="AY301" s="8"/>
      <c r="AZ301" s="8"/>
      <c r="BA301" s="8"/>
      <c r="BB301" s="8"/>
      <c r="BC301" s="8"/>
      <c r="BD301" s="8"/>
    </row>
    <row r="302" spans="1:56" ht="35.1" hidden="1" customHeight="1" x14ac:dyDescent="0.45">
      <c r="A302" s="33" t="str">
        <f>+IFERROR(VLOOKUP(#REF!&amp;"-"&amp;ROW()-108,[2]ワークシート!$C$2:$BW$498,9,0),"")</f>
        <v/>
      </c>
      <c r="B302" s="34"/>
      <c r="C302" s="35" t="str">
        <f>+IFERROR(IF(VLOOKUP(#REF!&amp;"-"&amp;ROW()-108,[2]ワークシート!$C$2:$BW$498,10,0) = "","",VLOOKUP(#REF!&amp;"-"&amp;ROW()-108,[2]ワークシート!$C$2:$BW$498,10,0)),"")</f>
        <v/>
      </c>
      <c r="D302" s="34"/>
      <c r="E302" s="33" t="str">
        <f>+IFERROR(VLOOKUP(#REF!&amp;"-"&amp;ROW()-108,[2]ワークシート!$C$2:$BW$498,11,0),"")</f>
        <v/>
      </c>
      <c r="F302" s="34"/>
      <c r="G302" s="10" t="str">
        <f>+IFERROR(VLOOKUP(#REF!&amp;"-"&amp;ROW()-108,[2]ワークシート!$C$2:$BW$498,12,0),"")</f>
        <v/>
      </c>
      <c r="H30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2" s="37"/>
      <c r="J302" s="33" t="str">
        <f>+IFERROR(VLOOKUP(#REF!&amp;"-"&amp;ROW()-108,[2]ワークシート!$C$2:$BW$498,19,0),"")</f>
        <v/>
      </c>
      <c r="K302" s="35"/>
      <c r="L302" s="34"/>
      <c r="M302" s="38" t="str">
        <f>+IFERROR(VLOOKUP(#REF!&amp;"-"&amp;ROW()-108,[2]ワークシート!$C$2:$BW$498,24,0),"")</f>
        <v/>
      </c>
      <c r="N302" s="39"/>
      <c r="O302" s="40" t="str">
        <f>+IFERROR(VLOOKUP(#REF!&amp;"-"&amp;ROW()-108,[2]ワークシート!$C$2:$BW$498,25,0),"")</f>
        <v/>
      </c>
      <c r="P302" s="40"/>
      <c r="Q302" s="41" t="str">
        <f>+IFERROR(VLOOKUP(#REF!&amp;"-"&amp;ROW()-108,[2]ワークシート!$C$2:$BW$498,55,0),"")</f>
        <v/>
      </c>
      <c r="R302" s="41"/>
      <c r="S302" s="41"/>
      <c r="T302" s="40" t="str">
        <f>+IFERROR(VLOOKUP(#REF!&amp;"-"&amp;ROW()-108,[2]ワークシート!$C$2:$BW$498,60,0),"")</f>
        <v/>
      </c>
      <c r="U302" s="40"/>
      <c r="V302" s="40" t="str">
        <f>+IFERROR(VLOOKUP(#REF!&amp;"-"&amp;ROW()-108,[2]ワークシート!$C$2:$BW$498,61,0),"")</f>
        <v/>
      </c>
      <c r="W302" s="40"/>
      <c r="X302" s="40"/>
      <c r="Y302" s="31" t="str">
        <f t="shared" si="6"/>
        <v/>
      </c>
      <c r="Z302" s="31"/>
      <c r="AA302" s="32" t="str">
        <f>+IFERROR(IF(VLOOKUP(#REF!&amp;"-"&amp;ROW()-108,[2]ワークシート!$C$2:$BW$498,13,0)="","",VLOOKUP(#REF!&amp;"-"&amp;ROW()-108,[2]ワークシート!$C$2:$BW$498,13,0)),"")</f>
        <v/>
      </c>
      <c r="AB302" s="32"/>
      <c r="AC302" s="32" t="str">
        <f>+IFERROR(VLOOKUP(#REF!&amp;"-"&amp;ROW()-108,[2]ワークシート!$C$2:$BW$498,30,0),"")</f>
        <v/>
      </c>
      <c r="AD302" s="32"/>
      <c r="AE302" s="31" t="str">
        <f t="shared" si="7"/>
        <v/>
      </c>
      <c r="AF302" s="31"/>
      <c r="AG302" s="10"/>
      <c r="AH302" s="10"/>
      <c r="AI302" s="9" t="str">
        <f>+IFERROR(IF(VLOOKUP(#REF!&amp;"-"&amp;ROW()-108,[2]ワークシート!$C$2:$BW$498,31,0)="","",VLOOKUP(#REF!&amp;"-"&amp;ROW()-108,[2]ワークシート!$C$2:$BW$498,31,0)),"")</f>
        <v/>
      </c>
      <c r="AJ302" s="8"/>
      <c r="AK302" s="8"/>
      <c r="AL302" s="8"/>
      <c r="AM302" s="8"/>
      <c r="AN302" s="8"/>
      <c r="AO302" s="8"/>
      <c r="AP302" s="8"/>
      <c r="AQ302" s="8"/>
      <c r="AR302" s="8"/>
      <c r="AS302" s="8"/>
      <c r="AT302" s="8"/>
      <c r="AU302" s="8"/>
      <c r="AV302" s="8"/>
      <c r="AW302" s="8"/>
      <c r="AX302" s="8"/>
      <c r="AY302" s="8"/>
      <c r="AZ302" s="8"/>
      <c r="BA302" s="8"/>
      <c r="BB302" s="8"/>
      <c r="BC302" s="8"/>
      <c r="BD302" s="8"/>
    </row>
    <row r="303" spans="1:56" ht="35.1" hidden="1" customHeight="1" x14ac:dyDescent="0.45">
      <c r="A303" s="33" t="str">
        <f>+IFERROR(VLOOKUP(#REF!&amp;"-"&amp;ROW()-108,[2]ワークシート!$C$2:$BW$498,9,0),"")</f>
        <v/>
      </c>
      <c r="B303" s="34"/>
      <c r="C303" s="35" t="str">
        <f>+IFERROR(IF(VLOOKUP(#REF!&amp;"-"&amp;ROW()-108,[2]ワークシート!$C$2:$BW$498,10,0) = "","",VLOOKUP(#REF!&amp;"-"&amp;ROW()-108,[2]ワークシート!$C$2:$BW$498,10,0)),"")</f>
        <v/>
      </c>
      <c r="D303" s="34"/>
      <c r="E303" s="33" t="str">
        <f>+IFERROR(VLOOKUP(#REF!&amp;"-"&amp;ROW()-108,[2]ワークシート!$C$2:$BW$498,11,0),"")</f>
        <v/>
      </c>
      <c r="F303" s="34"/>
      <c r="G303" s="10" t="str">
        <f>+IFERROR(VLOOKUP(#REF!&amp;"-"&amp;ROW()-108,[2]ワークシート!$C$2:$BW$498,12,0),"")</f>
        <v/>
      </c>
      <c r="H30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3" s="37"/>
      <c r="J303" s="33" t="str">
        <f>+IFERROR(VLOOKUP(#REF!&amp;"-"&amp;ROW()-108,[2]ワークシート!$C$2:$BW$498,19,0),"")</f>
        <v/>
      </c>
      <c r="K303" s="35"/>
      <c r="L303" s="34"/>
      <c r="M303" s="38" t="str">
        <f>+IFERROR(VLOOKUP(#REF!&amp;"-"&amp;ROW()-108,[2]ワークシート!$C$2:$BW$498,24,0),"")</f>
        <v/>
      </c>
      <c r="N303" s="39"/>
      <c r="O303" s="40" t="str">
        <f>+IFERROR(VLOOKUP(#REF!&amp;"-"&amp;ROW()-108,[2]ワークシート!$C$2:$BW$498,25,0),"")</f>
        <v/>
      </c>
      <c r="P303" s="40"/>
      <c r="Q303" s="41" t="str">
        <f>+IFERROR(VLOOKUP(#REF!&amp;"-"&amp;ROW()-108,[2]ワークシート!$C$2:$BW$498,55,0),"")</f>
        <v/>
      </c>
      <c r="R303" s="41"/>
      <c r="S303" s="41"/>
      <c r="T303" s="40" t="str">
        <f>+IFERROR(VLOOKUP(#REF!&amp;"-"&amp;ROW()-108,[2]ワークシート!$C$2:$BW$498,60,0),"")</f>
        <v/>
      </c>
      <c r="U303" s="40"/>
      <c r="V303" s="40" t="str">
        <f>+IFERROR(VLOOKUP(#REF!&amp;"-"&amp;ROW()-108,[2]ワークシート!$C$2:$BW$498,61,0),"")</f>
        <v/>
      </c>
      <c r="W303" s="40"/>
      <c r="X303" s="40"/>
      <c r="Y303" s="31" t="str">
        <f t="shared" si="6"/>
        <v/>
      </c>
      <c r="Z303" s="31"/>
      <c r="AA303" s="32" t="str">
        <f>+IFERROR(IF(VLOOKUP(#REF!&amp;"-"&amp;ROW()-108,[2]ワークシート!$C$2:$BW$498,13,0)="","",VLOOKUP(#REF!&amp;"-"&amp;ROW()-108,[2]ワークシート!$C$2:$BW$498,13,0)),"")</f>
        <v/>
      </c>
      <c r="AB303" s="32"/>
      <c r="AC303" s="32" t="str">
        <f>+IFERROR(VLOOKUP(#REF!&amp;"-"&amp;ROW()-108,[2]ワークシート!$C$2:$BW$498,30,0),"")</f>
        <v/>
      </c>
      <c r="AD303" s="32"/>
      <c r="AE303" s="31" t="str">
        <f t="shared" si="7"/>
        <v/>
      </c>
      <c r="AF303" s="31"/>
      <c r="AG303" s="10"/>
      <c r="AH303" s="10"/>
      <c r="AI303" s="9" t="str">
        <f>+IFERROR(IF(VLOOKUP(#REF!&amp;"-"&amp;ROW()-108,[2]ワークシート!$C$2:$BW$498,31,0)="","",VLOOKUP(#REF!&amp;"-"&amp;ROW()-108,[2]ワークシート!$C$2:$BW$498,31,0)),"")</f>
        <v/>
      </c>
      <c r="AJ303" s="8"/>
      <c r="AK303" s="8"/>
      <c r="AL303" s="8"/>
      <c r="AM303" s="8"/>
      <c r="AN303" s="8"/>
      <c r="AO303" s="8"/>
      <c r="AP303" s="8"/>
      <c r="AQ303" s="8"/>
      <c r="AR303" s="8"/>
      <c r="AS303" s="8"/>
      <c r="AT303" s="8"/>
      <c r="AU303" s="8"/>
      <c r="AV303" s="8"/>
      <c r="AW303" s="8"/>
      <c r="AX303" s="8"/>
      <c r="AY303" s="8"/>
      <c r="AZ303" s="8"/>
      <c r="BA303" s="8"/>
      <c r="BB303" s="8"/>
      <c r="BC303" s="8"/>
      <c r="BD303" s="8"/>
    </row>
    <row r="304" spans="1:56" ht="35.1" hidden="1" customHeight="1" x14ac:dyDescent="0.45">
      <c r="A304" s="33" t="str">
        <f>+IFERROR(VLOOKUP(#REF!&amp;"-"&amp;ROW()-108,[2]ワークシート!$C$2:$BW$498,9,0),"")</f>
        <v/>
      </c>
      <c r="B304" s="34"/>
      <c r="C304" s="35" t="str">
        <f>+IFERROR(IF(VLOOKUP(#REF!&amp;"-"&amp;ROW()-108,[2]ワークシート!$C$2:$BW$498,10,0) = "","",VLOOKUP(#REF!&amp;"-"&amp;ROW()-108,[2]ワークシート!$C$2:$BW$498,10,0)),"")</f>
        <v/>
      </c>
      <c r="D304" s="34"/>
      <c r="E304" s="33" t="str">
        <f>+IFERROR(VLOOKUP(#REF!&amp;"-"&amp;ROW()-108,[2]ワークシート!$C$2:$BW$498,11,0),"")</f>
        <v/>
      </c>
      <c r="F304" s="34"/>
      <c r="G304" s="10" t="str">
        <f>+IFERROR(VLOOKUP(#REF!&amp;"-"&amp;ROW()-108,[2]ワークシート!$C$2:$BW$498,12,0),"")</f>
        <v/>
      </c>
      <c r="H30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4" s="37"/>
      <c r="J304" s="33" t="str">
        <f>+IFERROR(VLOOKUP(#REF!&amp;"-"&amp;ROW()-108,[2]ワークシート!$C$2:$BW$498,19,0),"")</f>
        <v/>
      </c>
      <c r="K304" s="35"/>
      <c r="L304" s="34"/>
      <c r="M304" s="38" t="str">
        <f>+IFERROR(VLOOKUP(#REF!&amp;"-"&amp;ROW()-108,[2]ワークシート!$C$2:$BW$498,24,0),"")</f>
        <v/>
      </c>
      <c r="N304" s="39"/>
      <c r="O304" s="40" t="str">
        <f>+IFERROR(VLOOKUP(#REF!&amp;"-"&amp;ROW()-108,[2]ワークシート!$C$2:$BW$498,25,0),"")</f>
        <v/>
      </c>
      <c r="P304" s="40"/>
      <c r="Q304" s="41" t="str">
        <f>+IFERROR(VLOOKUP(#REF!&amp;"-"&amp;ROW()-108,[2]ワークシート!$C$2:$BW$498,55,0),"")</f>
        <v/>
      </c>
      <c r="R304" s="41"/>
      <c r="S304" s="41"/>
      <c r="T304" s="40" t="str">
        <f>+IFERROR(VLOOKUP(#REF!&amp;"-"&amp;ROW()-108,[2]ワークシート!$C$2:$BW$498,60,0),"")</f>
        <v/>
      </c>
      <c r="U304" s="40"/>
      <c r="V304" s="40" t="str">
        <f>+IFERROR(VLOOKUP(#REF!&amp;"-"&amp;ROW()-108,[2]ワークシート!$C$2:$BW$498,61,0),"")</f>
        <v/>
      </c>
      <c r="W304" s="40"/>
      <c r="X304" s="40"/>
      <c r="Y304" s="31" t="str">
        <f t="shared" si="6"/>
        <v/>
      </c>
      <c r="Z304" s="31"/>
      <c r="AA304" s="32" t="str">
        <f>+IFERROR(IF(VLOOKUP(#REF!&amp;"-"&amp;ROW()-108,[2]ワークシート!$C$2:$BW$498,13,0)="","",VLOOKUP(#REF!&amp;"-"&amp;ROW()-108,[2]ワークシート!$C$2:$BW$498,13,0)),"")</f>
        <v/>
      </c>
      <c r="AB304" s="32"/>
      <c r="AC304" s="32" t="str">
        <f>+IFERROR(VLOOKUP(#REF!&amp;"-"&amp;ROW()-108,[2]ワークシート!$C$2:$BW$498,30,0),"")</f>
        <v/>
      </c>
      <c r="AD304" s="32"/>
      <c r="AE304" s="31" t="str">
        <f t="shared" si="7"/>
        <v/>
      </c>
      <c r="AF304" s="31"/>
      <c r="AG304" s="10"/>
      <c r="AH304" s="10"/>
      <c r="AI304" s="9" t="str">
        <f>+IFERROR(IF(VLOOKUP(#REF!&amp;"-"&amp;ROW()-108,[2]ワークシート!$C$2:$BW$498,31,0)="","",VLOOKUP(#REF!&amp;"-"&amp;ROW()-108,[2]ワークシート!$C$2:$BW$498,31,0)),"")</f>
        <v/>
      </c>
      <c r="AJ304" s="8"/>
      <c r="AK304" s="8"/>
      <c r="AL304" s="8"/>
      <c r="AM304" s="8"/>
      <c r="AN304" s="8"/>
      <c r="AO304" s="8"/>
      <c r="AP304" s="8"/>
      <c r="AQ304" s="8"/>
      <c r="AR304" s="8"/>
      <c r="AS304" s="8"/>
      <c r="AT304" s="8"/>
      <c r="AU304" s="8"/>
      <c r="AV304" s="8"/>
      <c r="AW304" s="8"/>
      <c r="AX304" s="8"/>
      <c r="AY304" s="8"/>
      <c r="AZ304" s="8"/>
      <c r="BA304" s="8"/>
      <c r="BB304" s="8"/>
      <c r="BC304" s="8"/>
      <c r="BD304" s="8"/>
    </row>
    <row r="305" spans="1:56" ht="35.1" hidden="1" customHeight="1" x14ac:dyDescent="0.45">
      <c r="A305" s="33" t="str">
        <f>+IFERROR(VLOOKUP(#REF!&amp;"-"&amp;ROW()-108,[2]ワークシート!$C$2:$BW$498,9,0),"")</f>
        <v/>
      </c>
      <c r="B305" s="34"/>
      <c r="C305" s="35" t="str">
        <f>+IFERROR(IF(VLOOKUP(#REF!&amp;"-"&amp;ROW()-108,[2]ワークシート!$C$2:$BW$498,10,0) = "","",VLOOKUP(#REF!&amp;"-"&amp;ROW()-108,[2]ワークシート!$C$2:$BW$498,10,0)),"")</f>
        <v/>
      </c>
      <c r="D305" s="34"/>
      <c r="E305" s="33" t="str">
        <f>+IFERROR(VLOOKUP(#REF!&amp;"-"&amp;ROW()-108,[2]ワークシート!$C$2:$BW$498,11,0),"")</f>
        <v/>
      </c>
      <c r="F305" s="34"/>
      <c r="G305" s="10" t="str">
        <f>+IFERROR(VLOOKUP(#REF!&amp;"-"&amp;ROW()-108,[2]ワークシート!$C$2:$BW$498,12,0),"")</f>
        <v/>
      </c>
      <c r="H30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5" s="37"/>
      <c r="J305" s="33" t="str">
        <f>+IFERROR(VLOOKUP(#REF!&amp;"-"&amp;ROW()-108,[2]ワークシート!$C$2:$BW$498,19,0),"")</f>
        <v/>
      </c>
      <c r="K305" s="35"/>
      <c r="L305" s="34"/>
      <c r="M305" s="38" t="str">
        <f>+IFERROR(VLOOKUP(#REF!&amp;"-"&amp;ROW()-108,[2]ワークシート!$C$2:$BW$498,24,0),"")</f>
        <v/>
      </c>
      <c r="N305" s="39"/>
      <c r="O305" s="40" t="str">
        <f>+IFERROR(VLOOKUP(#REF!&amp;"-"&amp;ROW()-108,[2]ワークシート!$C$2:$BW$498,25,0),"")</f>
        <v/>
      </c>
      <c r="P305" s="40"/>
      <c r="Q305" s="41" t="str">
        <f>+IFERROR(VLOOKUP(#REF!&amp;"-"&amp;ROW()-108,[2]ワークシート!$C$2:$BW$498,55,0),"")</f>
        <v/>
      </c>
      <c r="R305" s="41"/>
      <c r="S305" s="41"/>
      <c r="T305" s="40" t="str">
        <f>+IFERROR(VLOOKUP(#REF!&amp;"-"&amp;ROW()-108,[2]ワークシート!$C$2:$BW$498,60,0),"")</f>
        <v/>
      </c>
      <c r="U305" s="40"/>
      <c r="V305" s="40" t="str">
        <f>+IFERROR(VLOOKUP(#REF!&amp;"-"&amp;ROW()-108,[2]ワークシート!$C$2:$BW$498,61,0),"")</f>
        <v/>
      </c>
      <c r="W305" s="40"/>
      <c r="X305" s="40"/>
      <c r="Y305" s="31" t="str">
        <f t="shared" si="6"/>
        <v/>
      </c>
      <c r="Z305" s="31"/>
      <c r="AA305" s="32" t="str">
        <f>+IFERROR(IF(VLOOKUP(#REF!&amp;"-"&amp;ROW()-108,[2]ワークシート!$C$2:$BW$498,13,0)="","",VLOOKUP(#REF!&amp;"-"&amp;ROW()-108,[2]ワークシート!$C$2:$BW$498,13,0)),"")</f>
        <v/>
      </c>
      <c r="AB305" s="32"/>
      <c r="AC305" s="32" t="str">
        <f>+IFERROR(VLOOKUP(#REF!&amp;"-"&amp;ROW()-108,[2]ワークシート!$C$2:$BW$498,30,0),"")</f>
        <v/>
      </c>
      <c r="AD305" s="32"/>
      <c r="AE305" s="31" t="str">
        <f t="shared" si="7"/>
        <v/>
      </c>
      <c r="AF305" s="31"/>
      <c r="AG305" s="10"/>
      <c r="AH305" s="10"/>
      <c r="AI305" s="9" t="str">
        <f>+IFERROR(IF(VLOOKUP(#REF!&amp;"-"&amp;ROW()-108,[2]ワークシート!$C$2:$BW$498,31,0)="","",VLOOKUP(#REF!&amp;"-"&amp;ROW()-108,[2]ワークシート!$C$2:$BW$498,31,0)),"")</f>
        <v/>
      </c>
      <c r="AJ305" s="8"/>
      <c r="AK305" s="8"/>
      <c r="AL305" s="8"/>
      <c r="AM305" s="8"/>
      <c r="AN305" s="8"/>
      <c r="AO305" s="8"/>
      <c r="AP305" s="8"/>
      <c r="AQ305" s="8"/>
      <c r="AR305" s="8"/>
      <c r="AS305" s="8"/>
      <c r="AT305" s="8"/>
      <c r="AU305" s="8"/>
      <c r="AV305" s="8"/>
      <c r="AW305" s="8"/>
      <c r="AX305" s="8"/>
      <c r="AY305" s="8"/>
      <c r="AZ305" s="8"/>
      <c r="BA305" s="8"/>
      <c r="BB305" s="8"/>
      <c r="BC305" s="8"/>
      <c r="BD305" s="8"/>
    </row>
    <row r="306" spans="1:56" ht="35.1" hidden="1" customHeight="1" x14ac:dyDescent="0.45">
      <c r="A306" s="33" t="str">
        <f>+IFERROR(VLOOKUP(#REF!&amp;"-"&amp;ROW()-108,[2]ワークシート!$C$2:$BW$498,9,0),"")</f>
        <v/>
      </c>
      <c r="B306" s="34"/>
      <c r="C306" s="35" t="str">
        <f>+IFERROR(IF(VLOOKUP(#REF!&amp;"-"&amp;ROW()-108,[2]ワークシート!$C$2:$BW$498,10,0) = "","",VLOOKUP(#REF!&amp;"-"&amp;ROW()-108,[2]ワークシート!$C$2:$BW$498,10,0)),"")</f>
        <v/>
      </c>
      <c r="D306" s="34"/>
      <c r="E306" s="33" t="str">
        <f>+IFERROR(VLOOKUP(#REF!&amp;"-"&amp;ROW()-108,[2]ワークシート!$C$2:$BW$498,11,0),"")</f>
        <v/>
      </c>
      <c r="F306" s="34"/>
      <c r="G306" s="10" t="str">
        <f>+IFERROR(VLOOKUP(#REF!&amp;"-"&amp;ROW()-108,[2]ワークシート!$C$2:$BW$498,12,0),"")</f>
        <v/>
      </c>
      <c r="H30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6" s="37"/>
      <c r="J306" s="33" t="str">
        <f>+IFERROR(VLOOKUP(#REF!&amp;"-"&amp;ROW()-108,[2]ワークシート!$C$2:$BW$498,19,0),"")</f>
        <v/>
      </c>
      <c r="K306" s="35"/>
      <c r="L306" s="34"/>
      <c r="M306" s="38" t="str">
        <f>+IFERROR(VLOOKUP(#REF!&amp;"-"&amp;ROW()-108,[2]ワークシート!$C$2:$BW$498,24,0),"")</f>
        <v/>
      </c>
      <c r="N306" s="39"/>
      <c r="O306" s="40" t="str">
        <f>+IFERROR(VLOOKUP(#REF!&amp;"-"&amp;ROW()-108,[2]ワークシート!$C$2:$BW$498,25,0),"")</f>
        <v/>
      </c>
      <c r="P306" s="40"/>
      <c r="Q306" s="41" t="str">
        <f>+IFERROR(VLOOKUP(#REF!&amp;"-"&amp;ROW()-108,[2]ワークシート!$C$2:$BW$498,55,0),"")</f>
        <v/>
      </c>
      <c r="R306" s="41"/>
      <c r="S306" s="41"/>
      <c r="T306" s="40" t="str">
        <f>+IFERROR(VLOOKUP(#REF!&amp;"-"&amp;ROW()-108,[2]ワークシート!$C$2:$BW$498,60,0),"")</f>
        <v/>
      </c>
      <c r="U306" s="40"/>
      <c r="V306" s="40" t="str">
        <f>+IFERROR(VLOOKUP(#REF!&amp;"-"&amp;ROW()-108,[2]ワークシート!$C$2:$BW$498,61,0),"")</f>
        <v/>
      </c>
      <c r="W306" s="40"/>
      <c r="X306" s="40"/>
      <c r="Y306" s="31" t="str">
        <f t="shared" si="6"/>
        <v/>
      </c>
      <c r="Z306" s="31"/>
      <c r="AA306" s="32" t="str">
        <f>+IFERROR(IF(VLOOKUP(#REF!&amp;"-"&amp;ROW()-108,[2]ワークシート!$C$2:$BW$498,13,0)="","",VLOOKUP(#REF!&amp;"-"&amp;ROW()-108,[2]ワークシート!$C$2:$BW$498,13,0)),"")</f>
        <v/>
      </c>
      <c r="AB306" s="32"/>
      <c r="AC306" s="32" t="str">
        <f>+IFERROR(VLOOKUP(#REF!&amp;"-"&amp;ROW()-108,[2]ワークシート!$C$2:$BW$498,30,0),"")</f>
        <v/>
      </c>
      <c r="AD306" s="32"/>
      <c r="AE306" s="31" t="str">
        <f t="shared" si="7"/>
        <v/>
      </c>
      <c r="AF306" s="31"/>
      <c r="AG306" s="10"/>
      <c r="AH306" s="10"/>
      <c r="AI306" s="9" t="str">
        <f>+IFERROR(IF(VLOOKUP(#REF!&amp;"-"&amp;ROW()-108,[2]ワークシート!$C$2:$BW$498,31,0)="","",VLOOKUP(#REF!&amp;"-"&amp;ROW()-108,[2]ワークシート!$C$2:$BW$498,31,0)),"")</f>
        <v/>
      </c>
      <c r="AJ306" s="8"/>
      <c r="AK306" s="8"/>
      <c r="AL306" s="8"/>
      <c r="AM306" s="8"/>
      <c r="AN306" s="8"/>
      <c r="AO306" s="8"/>
      <c r="AP306" s="8"/>
      <c r="AQ306" s="8"/>
      <c r="AR306" s="8"/>
      <c r="AS306" s="8"/>
      <c r="AT306" s="8"/>
      <c r="AU306" s="8"/>
      <c r="AV306" s="8"/>
      <c r="AW306" s="8"/>
      <c r="AX306" s="8"/>
      <c r="AY306" s="8"/>
      <c r="AZ306" s="8"/>
      <c r="BA306" s="8"/>
      <c r="BB306" s="8"/>
      <c r="BC306" s="8"/>
      <c r="BD306" s="8"/>
    </row>
    <row r="307" spans="1:56" ht="35.1" hidden="1" customHeight="1" x14ac:dyDescent="0.45">
      <c r="A307" s="33" t="str">
        <f>+IFERROR(VLOOKUP(#REF!&amp;"-"&amp;ROW()-108,[2]ワークシート!$C$2:$BW$498,9,0),"")</f>
        <v/>
      </c>
      <c r="B307" s="34"/>
      <c r="C307" s="35" t="str">
        <f>+IFERROR(IF(VLOOKUP(#REF!&amp;"-"&amp;ROW()-108,[2]ワークシート!$C$2:$BW$498,10,0) = "","",VLOOKUP(#REF!&amp;"-"&amp;ROW()-108,[2]ワークシート!$C$2:$BW$498,10,0)),"")</f>
        <v/>
      </c>
      <c r="D307" s="34"/>
      <c r="E307" s="33" t="str">
        <f>+IFERROR(VLOOKUP(#REF!&amp;"-"&amp;ROW()-108,[2]ワークシート!$C$2:$BW$498,11,0),"")</f>
        <v/>
      </c>
      <c r="F307" s="34"/>
      <c r="G307" s="10" t="str">
        <f>+IFERROR(VLOOKUP(#REF!&amp;"-"&amp;ROW()-108,[2]ワークシート!$C$2:$BW$498,12,0),"")</f>
        <v/>
      </c>
      <c r="H30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7" s="37"/>
      <c r="J307" s="33" t="str">
        <f>+IFERROR(VLOOKUP(#REF!&amp;"-"&amp;ROW()-108,[2]ワークシート!$C$2:$BW$498,19,0),"")</f>
        <v/>
      </c>
      <c r="K307" s="35"/>
      <c r="L307" s="34"/>
      <c r="M307" s="38" t="str">
        <f>+IFERROR(VLOOKUP(#REF!&amp;"-"&amp;ROW()-108,[2]ワークシート!$C$2:$BW$498,24,0),"")</f>
        <v/>
      </c>
      <c r="N307" s="39"/>
      <c r="O307" s="40" t="str">
        <f>+IFERROR(VLOOKUP(#REF!&amp;"-"&amp;ROW()-108,[2]ワークシート!$C$2:$BW$498,25,0),"")</f>
        <v/>
      </c>
      <c r="P307" s="40"/>
      <c r="Q307" s="41" t="str">
        <f>+IFERROR(VLOOKUP(#REF!&amp;"-"&amp;ROW()-108,[2]ワークシート!$C$2:$BW$498,55,0),"")</f>
        <v/>
      </c>
      <c r="R307" s="41"/>
      <c r="S307" s="41"/>
      <c r="T307" s="40" t="str">
        <f>+IFERROR(VLOOKUP(#REF!&amp;"-"&amp;ROW()-108,[2]ワークシート!$C$2:$BW$498,60,0),"")</f>
        <v/>
      </c>
      <c r="U307" s="40"/>
      <c r="V307" s="40" t="str">
        <f>+IFERROR(VLOOKUP(#REF!&amp;"-"&amp;ROW()-108,[2]ワークシート!$C$2:$BW$498,61,0),"")</f>
        <v/>
      </c>
      <c r="W307" s="40"/>
      <c r="X307" s="40"/>
      <c r="Y307" s="31" t="str">
        <f t="shared" si="6"/>
        <v/>
      </c>
      <c r="Z307" s="31"/>
      <c r="AA307" s="32" t="str">
        <f>+IFERROR(IF(VLOOKUP(#REF!&amp;"-"&amp;ROW()-108,[2]ワークシート!$C$2:$BW$498,13,0)="","",VLOOKUP(#REF!&amp;"-"&amp;ROW()-108,[2]ワークシート!$C$2:$BW$498,13,0)),"")</f>
        <v/>
      </c>
      <c r="AB307" s="32"/>
      <c r="AC307" s="32" t="str">
        <f>+IFERROR(VLOOKUP(#REF!&amp;"-"&amp;ROW()-108,[2]ワークシート!$C$2:$BW$498,30,0),"")</f>
        <v/>
      </c>
      <c r="AD307" s="32"/>
      <c r="AE307" s="31" t="str">
        <f t="shared" si="7"/>
        <v/>
      </c>
      <c r="AF307" s="31"/>
      <c r="AG307" s="10"/>
      <c r="AH307" s="10"/>
      <c r="AI307" s="9" t="str">
        <f>+IFERROR(IF(VLOOKUP(#REF!&amp;"-"&amp;ROW()-108,[2]ワークシート!$C$2:$BW$498,31,0)="","",VLOOKUP(#REF!&amp;"-"&amp;ROW()-108,[2]ワークシート!$C$2:$BW$498,31,0)),"")</f>
        <v/>
      </c>
      <c r="AJ307" s="8"/>
      <c r="AK307" s="8"/>
      <c r="AL307" s="8"/>
      <c r="AM307" s="8"/>
      <c r="AN307" s="8"/>
      <c r="AO307" s="8"/>
      <c r="AP307" s="8"/>
      <c r="AQ307" s="8"/>
      <c r="AR307" s="8"/>
      <c r="AS307" s="8"/>
      <c r="AT307" s="8"/>
      <c r="AU307" s="8"/>
      <c r="AV307" s="8"/>
      <c r="AW307" s="8"/>
      <c r="AX307" s="8"/>
      <c r="AY307" s="8"/>
      <c r="AZ307" s="8"/>
      <c r="BA307" s="8"/>
      <c r="BB307" s="8"/>
      <c r="BC307" s="8"/>
      <c r="BD307" s="8"/>
    </row>
    <row r="308" spans="1:56" ht="35.1" hidden="1" customHeight="1" x14ac:dyDescent="0.45">
      <c r="A308" s="33" t="str">
        <f>+IFERROR(VLOOKUP(#REF!&amp;"-"&amp;ROW()-108,[2]ワークシート!$C$2:$BW$498,9,0),"")</f>
        <v/>
      </c>
      <c r="B308" s="34"/>
      <c r="C308" s="35" t="str">
        <f>+IFERROR(IF(VLOOKUP(#REF!&amp;"-"&amp;ROW()-108,[2]ワークシート!$C$2:$BW$498,10,0) = "","",VLOOKUP(#REF!&amp;"-"&amp;ROW()-108,[2]ワークシート!$C$2:$BW$498,10,0)),"")</f>
        <v/>
      </c>
      <c r="D308" s="34"/>
      <c r="E308" s="33" t="str">
        <f>+IFERROR(VLOOKUP(#REF!&amp;"-"&amp;ROW()-108,[2]ワークシート!$C$2:$BW$498,11,0),"")</f>
        <v/>
      </c>
      <c r="F308" s="34"/>
      <c r="G308" s="10" t="str">
        <f>+IFERROR(VLOOKUP(#REF!&amp;"-"&amp;ROW()-108,[2]ワークシート!$C$2:$BW$498,12,0),"")</f>
        <v/>
      </c>
      <c r="H30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8" s="37"/>
      <c r="J308" s="33" t="str">
        <f>+IFERROR(VLOOKUP(#REF!&amp;"-"&amp;ROW()-108,[2]ワークシート!$C$2:$BW$498,19,0),"")</f>
        <v/>
      </c>
      <c r="K308" s="35"/>
      <c r="L308" s="34"/>
      <c r="M308" s="38" t="str">
        <f>+IFERROR(VLOOKUP(#REF!&amp;"-"&amp;ROW()-108,[2]ワークシート!$C$2:$BW$498,24,0),"")</f>
        <v/>
      </c>
      <c r="N308" s="39"/>
      <c r="O308" s="40" t="str">
        <f>+IFERROR(VLOOKUP(#REF!&amp;"-"&amp;ROW()-108,[2]ワークシート!$C$2:$BW$498,25,0),"")</f>
        <v/>
      </c>
      <c r="P308" s="40"/>
      <c r="Q308" s="41" t="str">
        <f>+IFERROR(VLOOKUP(#REF!&amp;"-"&amp;ROW()-108,[2]ワークシート!$C$2:$BW$498,55,0),"")</f>
        <v/>
      </c>
      <c r="R308" s="41"/>
      <c r="S308" s="41"/>
      <c r="T308" s="40" t="str">
        <f>+IFERROR(VLOOKUP(#REF!&amp;"-"&amp;ROW()-108,[2]ワークシート!$C$2:$BW$498,60,0),"")</f>
        <v/>
      </c>
      <c r="U308" s="40"/>
      <c r="V308" s="40" t="str">
        <f>+IFERROR(VLOOKUP(#REF!&amp;"-"&amp;ROW()-108,[2]ワークシート!$C$2:$BW$498,61,0),"")</f>
        <v/>
      </c>
      <c r="W308" s="40"/>
      <c r="X308" s="40"/>
      <c r="Y308" s="31" t="str">
        <f t="shared" si="6"/>
        <v/>
      </c>
      <c r="Z308" s="31"/>
      <c r="AA308" s="32" t="str">
        <f>+IFERROR(IF(VLOOKUP(#REF!&amp;"-"&amp;ROW()-108,[2]ワークシート!$C$2:$BW$498,13,0)="","",VLOOKUP(#REF!&amp;"-"&amp;ROW()-108,[2]ワークシート!$C$2:$BW$498,13,0)),"")</f>
        <v/>
      </c>
      <c r="AB308" s="32"/>
      <c r="AC308" s="32" t="str">
        <f>+IFERROR(VLOOKUP(#REF!&amp;"-"&amp;ROW()-108,[2]ワークシート!$C$2:$BW$498,30,0),"")</f>
        <v/>
      </c>
      <c r="AD308" s="32"/>
      <c r="AE308" s="31" t="str">
        <f t="shared" si="7"/>
        <v/>
      </c>
      <c r="AF308" s="31"/>
      <c r="AG308" s="10"/>
      <c r="AH308" s="10"/>
      <c r="AI308" s="9" t="str">
        <f>+IFERROR(IF(VLOOKUP(#REF!&amp;"-"&amp;ROW()-108,[2]ワークシート!$C$2:$BW$498,31,0)="","",VLOOKUP(#REF!&amp;"-"&amp;ROW()-108,[2]ワークシート!$C$2:$BW$498,31,0)),"")</f>
        <v/>
      </c>
      <c r="AJ308" s="8"/>
      <c r="AK308" s="8"/>
      <c r="AL308" s="8"/>
      <c r="AM308" s="8"/>
      <c r="AN308" s="8"/>
      <c r="AO308" s="8"/>
      <c r="AP308" s="8"/>
      <c r="AQ308" s="8"/>
      <c r="AR308" s="8"/>
      <c r="AS308" s="8"/>
      <c r="AT308" s="8"/>
      <c r="AU308" s="8"/>
      <c r="AV308" s="8"/>
      <c r="AW308" s="8"/>
      <c r="AX308" s="8"/>
      <c r="AY308" s="8"/>
      <c r="AZ308" s="8"/>
      <c r="BA308" s="8"/>
      <c r="BB308" s="8"/>
      <c r="BC308" s="8"/>
      <c r="BD308" s="8"/>
    </row>
    <row r="309" spans="1:56" ht="35.1" hidden="1" customHeight="1" x14ac:dyDescent="0.45">
      <c r="A309" s="33" t="str">
        <f>+IFERROR(VLOOKUP(#REF!&amp;"-"&amp;ROW()-108,[2]ワークシート!$C$2:$BW$498,9,0),"")</f>
        <v/>
      </c>
      <c r="B309" s="34"/>
      <c r="C309" s="35" t="str">
        <f>+IFERROR(IF(VLOOKUP(#REF!&amp;"-"&amp;ROW()-108,[2]ワークシート!$C$2:$BW$498,10,0) = "","",VLOOKUP(#REF!&amp;"-"&amp;ROW()-108,[2]ワークシート!$C$2:$BW$498,10,0)),"")</f>
        <v/>
      </c>
      <c r="D309" s="34"/>
      <c r="E309" s="33" t="str">
        <f>+IFERROR(VLOOKUP(#REF!&amp;"-"&amp;ROW()-108,[2]ワークシート!$C$2:$BW$498,11,0),"")</f>
        <v/>
      </c>
      <c r="F309" s="34"/>
      <c r="G309" s="10" t="str">
        <f>+IFERROR(VLOOKUP(#REF!&amp;"-"&amp;ROW()-108,[2]ワークシート!$C$2:$BW$498,12,0),"")</f>
        <v/>
      </c>
      <c r="H30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09" s="37"/>
      <c r="J309" s="33" t="str">
        <f>+IFERROR(VLOOKUP(#REF!&amp;"-"&amp;ROW()-108,[2]ワークシート!$C$2:$BW$498,19,0),"")</f>
        <v/>
      </c>
      <c r="K309" s="35"/>
      <c r="L309" s="34"/>
      <c r="M309" s="38" t="str">
        <f>+IFERROR(VLOOKUP(#REF!&amp;"-"&amp;ROW()-108,[2]ワークシート!$C$2:$BW$498,24,0),"")</f>
        <v/>
      </c>
      <c r="N309" s="39"/>
      <c r="O309" s="40" t="str">
        <f>+IFERROR(VLOOKUP(#REF!&amp;"-"&amp;ROW()-108,[2]ワークシート!$C$2:$BW$498,25,0),"")</f>
        <v/>
      </c>
      <c r="P309" s="40"/>
      <c r="Q309" s="41" t="str">
        <f>+IFERROR(VLOOKUP(#REF!&amp;"-"&amp;ROW()-108,[2]ワークシート!$C$2:$BW$498,55,0),"")</f>
        <v/>
      </c>
      <c r="R309" s="41"/>
      <c r="S309" s="41"/>
      <c r="T309" s="40" t="str">
        <f>+IFERROR(VLOOKUP(#REF!&amp;"-"&amp;ROW()-108,[2]ワークシート!$C$2:$BW$498,60,0),"")</f>
        <v/>
      </c>
      <c r="U309" s="40"/>
      <c r="V309" s="40" t="str">
        <f>+IFERROR(VLOOKUP(#REF!&amp;"-"&amp;ROW()-108,[2]ワークシート!$C$2:$BW$498,61,0),"")</f>
        <v/>
      </c>
      <c r="W309" s="40"/>
      <c r="X309" s="40"/>
      <c r="Y309" s="31" t="str">
        <f t="shared" si="6"/>
        <v/>
      </c>
      <c r="Z309" s="31"/>
      <c r="AA309" s="32" t="str">
        <f>+IFERROR(IF(VLOOKUP(#REF!&amp;"-"&amp;ROW()-108,[2]ワークシート!$C$2:$BW$498,13,0)="","",VLOOKUP(#REF!&amp;"-"&amp;ROW()-108,[2]ワークシート!$C$2:$BW$498,13,0)),"")</f>
        <v/>
      </c>
      <c r="AB309" s="32"/>
      <c r="AC309" s="32" t="str">
        <f>+IFERROR(VLOOKUP(#REF!&amp;"-"&amp;ROW()-108,[2]ワークシート!$C$2:$BW$498,30,0),"")</f>
        <v/>
      </c>
      <c r="AD309" s="32"/>
      <c r="AE309" s="31" t="str">
        <f t="shared" si="7"/>
        <v/>
      </c>
      <c r="AF309" s="31"/>
      <c r="AG309" s="10"/>
      <c r="AH309" s="10"/>
      <c r="AI309" s="9" t="str">
        <f>+IFERROR(IF(VLOOKUP(#REF!&amp;"-"&amp;ROW()-108,[2]ワークシート!$C$2:$BW$498,31,0)="","",VLOOKUP(#REF!&amp;"-"&amp;ROW()-108,[2]ワークシート!$C$2:$BW$498,31,0)),"")</f>
        <v/>
      </c>
      <c r="AJ309" s="8"/>
      <c r="AK309" s="8"/>
      <c r="AL309" s="8"/>
      <c r="AM309" s="8"/>
      <c r="AN309" s="8"/>
      <c r="AO309" s="8"/>
      <c r="AP309" s="8"/>
      <c r="AQ309" s="8"/>
      <c r="AR309" s="8"/>
      <c r="AS309" s="8"/>
      <c r="AT309" s="8"/>
      <c r="AU309" s="8"/>
      <c r="AV309" s="8"/>
      <c r="AW309" s="8"/>
      <c r="AX309" s="8"/>
      <c r="AY309" s="8"/>
      <c r="AZ309" s="8"/>
      <c r="BA309" s="8"/>
      <c r="BB309" s="8"/>
      <c r="BC309" s="8"/>
      <c r="BD309" s="8"/>
    </row>
    <row r="310" spans="1:56" ht="35.1" hidden="1" customHeight="1" x14ac:dyDescent="0.45">
      <c r="A310" s="33" t="str">
        <f>+IFERROR(VLOOKUP(#REF!&amp;"-"&amp;ROW()-108,[2]ワークシート!$C$2:$BW$498,9,0),"")</f>
        <v/>
      </c>
      <c r="B310" s="34"/>
      <c r="C310" s="35" t="str">
        <f>+IFERROR(IF(VLOOKUP(#REF!&amp;"-"&amp;ROW()-108,[2]ワークシート!$C$2:$BW$498,10,0) = "","",VLOOKUP(#REF!&amp;"-"&amp;ROW()-108,[2]ワークシート!$C$2:$BW$498,10,0)),"")</f>
        <v/>
      </c>
      <c r="D310" s="34"/>
      <c r="E310" s="33" t="str">
        <f>+IFERROR(VLOOKUP(#REF!&amp;"-"&amp;ROW()-108,[2]ワークシート!$C$2:$BW$498,11,0),"")</f>
        <v/>
      </c>
      <c r="F310" s="34"/>
      <c r="G310" s="10" t="str">
        <f>+IFERROR(VLOOKUP(#REF!&amp;"-"&amp;ROW()-108,[2]ワークシート!$C$2:$BW$498,12,0),"")</f>
        <v/>
      </c>
      <c r="H31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0" s="37"/>
      <c r="J310" s="33" t="str">
        <f>+IFERROR(VLOOKUP(#REF!&amp;"-"&amp;ROW()-108,[2]ワークシート!$C$2:$BW$498,19,0),"")</f>
        <v/>
      </c>
      <c r="K310" s="35"/>
      <c r="L310" s="34"/>
      <c r="M310" s="38" t="str">
        <f>+IFERROR(VLOOKUP(#REF!&amp;"-"&amp;ROW()-108,[2]ワークシート!$C$2:$BW$498,24,0),"")</f>
        <v/>
      </c>
      <c r="N310" s="39"/>
      <c r="O310" s="40" t="str">
        <f>+IFERROR(VLOOKUP(#REF!&amp;"-"&amp;ROW()-108,[2]ワークシート!$C$2:$BW$498,25,0),"")</f>
        <v/>
      </c>
      <c r="P310" s="40"/>
      <c r="Q310" s="41" t="str">
        <f>+IFERROR(VLOOKUP(#REF!&amp;"-"&amp;ROW()-108,[2]ワークシート!$C$2:$BW$498,55,0),"")</f>
        <v/>
      </c>
      <c r="R310" s="41"/>
      <c r="S310" s="41"/>
      <c r="T310" s="40" t="str">
        <f>+IFERROR(VLOOKUP(#REF!&amp;"-"&amp;ROW()-108,[2]ワークシート!$C$2:$BW$498,60,0),"")</f>
        <v/>
      </c>
      <c r="U310" s="40"/>
      <c r="V310" s="40" t="str">
        <f>+IFERROR(VLOOKUP(#REF!&amp;"-"&amp;ROW()-108,[2]ワークシート!$C$2:$BW$498,61,0),"")</f>
        <v/>
      </c>
      <c r="W310" s="40"/>
      <c r="X310" s="40"/>
      <c r="Y310" s="31" t="str">
        <f t="shared" si="6"/>
        <v/>
      </c>
      <c r="Z310" s="31"/>
      <c r="AA310" s="32" t="str">
        <f>+IFERROR(IF(VLOOKUP(#REF!&amp;"-"&amp;ROW()-108,[2]ワークシート!$C$2:$BW$498,13,0)="","",VLOOKUP(#REF!&amp;"-"&amp;ROW()-108,[2]ワークシート!$C$2:$BW$498,13,0)),"")</f>
        <v/>
      </c>
      <c r="AB310" s="32"/>
      <c r="AC310" s="32" t="str">
        <f>+IFERROR(VLOOKUP(#REF!&amp;"-"&amp;ROW()-108,[2]ワークシート!$C$2:$BW$498,30,0),"")</f>
        <v/>
      </c>
      <c r="AD310" s="32"/>
      <c r="AE310" s="31" t="str">
        <f t="shared" si="7"/>
        <v/>
      </c>
      <c r="AF310" s="31"/>
      <c r="AG310" s="10"/>
      <c r="AH310" s="10"/>
      <c r="AI310" s="9" t="str">
        <f>+IFERROR(IF(VLOOKUP(#REF!&amp;"-"&amp;ROW()-108,[2]ワークシート!$C$2:$BW$498,31,0)="","",VLOOKUP(#REF!&amp;"-"&amp;ROW()-108,[2]ワークシート!$C$2:$BW$498,31,0)),"")</f>
        <v/>
      </c>
      <c r="AJ310" s="8"/>
      <c r="AK310" s="8"/>
      <c r="AL310" s="8"/>
      <c r="AM310" s="8"/>
      <c r="AN310" s="8"/>
      <c r="AO310" s="8"/>
      <c r="AP310" s="8"/>
      <c r="AQ310" s="8"/>
      <c r="AR310" s="8"/>
      <c r="AS310" s="8"/>
      <c r="AT310" s="8"/>
      <c r="AU310" s="8"/>
      <c r="AV310" s="8"/>
      <c r="AW310" s="8"/>
      <c r="AX310" s="8"/>
      <c r="AY310" s="8"/>
      <c r="AZ310" s="8"/>
      <c r="BA310" s="8"/>
      <c r="BB310" s="8"/>
      <c r="BC310" s="8"/>
      <c r="BD310" s="8"/>
    </row>
    <row r="311" spans="1:56" ht="35.1" hidden="1" customHeight="1" x14ac:dyDescent="0.45">
      <c r="A311" s="33" t="str">
        <f>+IFERROR(VLOOKUP(#REF!&amp;"-"&amp;ROW()-108,[2]ワークシート!$C$2:$BW$498,9,0),"")</f>
        <v/>
      </c>
      <c r="B311" s="34"/>
      <c r="C311" s="35" t="str">
        <f>+IFERROR(IF(VLOOKUP(#REF!&amp;"-"&amp;ROW()-108,[2]ワークシート!$C$2:$BW$498,10,0) = "","",VLOOKUP(#REF!&amp;"-"&amp;ROW()-108,[2]ワークシート!$C$2:$BW$498,10,0)),"")</f>
        <v/>
      </c>
      <c r="D311" s="34"/>
      <c r="E311" s="33" t="str">
        <f>+IFERROR(VLOOKUP(#REF!&amp;"-"&amp;ROW()-108,[2]ワークシート!$C$2:$BW$498,11,0),"")</f>
        <v/>
      </c>
      <c r="F311" s="34"/>
      <c r="G311" s="10" t="str">
        <f>+IFERROR(VLOOKUP(#REF!&amp;"-"&amp;ROW()-108,[2]ワークシート!$C$2:$BW$498,12,0),"")</f>
        <v/>
      </c>
      <c r="H31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1" s="37"/>
      <c r="J311" s="33" t="str">
        <f>+IFERROR(VLOOKUP(#REF!&amp;"-"&amp;ROW()-108,[2]ワークシート!$C$2:$BW$498,19,0),"")</f>
        <v/>
      </c>
      <c r="K311" s="35"/>
      <c r="L311" s="34"/>
      <c r="M311" s="38" t="str">
        <f>+IFERROR(VLOOKUP(#REF!&amp;"-"&amp;ROW()-108,[2]ワークシート!$C$2:$BW$498,24,0),"")</f>
        <v/>
      </c>
      <c r="N311" s="39"/>
      <c r="O311" s="40" t="str">
        <f>+IFERROR(VLOOKUP(#REF!&amp;"-"&amp;ROW()-108,[2]ワークシート!$C$2:$BW$498,25,0),"")</f>
        <v/>
      </c>
      <c r="P311" s="40"/>
      <c r="Q311" s="41" t="str">
        <f>+IFERROR(VLOOKUP(#REF!&amp;"-"&amp;ROW()-108,[2]ワークシート!$C$2:$BW$498,55,0),"")</f>
        <v/>
      </c>
      <c r="R311" s="41"/>
      <c r="S311" s="41"/>
      <c r="T311" s="40" t="str">
        <f>+IFERROR(VLOOKUP(#REF!&amp;"-"&amp;ROW()-108,[2]ワークシート!$C$2:$BW$498,60,0),"")</f>
        <v/>
      </c>
      <c r="U311" s="40"/>
      <c r="V311" s="40" t="str">
        <f>+IFERROR(VLOOKUP(#REF!&amp;"-"&amp;ROW()-108,[2]ワークシート!$C$2:$BW$498,61,0),"")</f>
        <v/>
      </c>
      <c r="W311" s="40"/>
      <c r="X311" s="40"/>
      <c r="Y311" s="31" t="str">
        <f t="shared" si="6"/>
        <v/>
      </c>
      <c r="Z311" s="31"/>
      <c r="AA311" s="32" t="str">
        <f>+IFERROR(IF(VLOOKUP(#REF!&amp;"-"&amp;ROW()-108,[2]ワークシート!$C$2:$BW$498,13,0)="","",VLOOKUP(#REF!&amp;"-"&amp;ROW()-108,[2]ワークシート!$C$2:$BW$498,13,0)),"")</f>
        <v/>
      </c>
      <c r="AB311" s="32"/>
      <c r="AC311" s="32" t="str">
        <f>+IFERROR(VLOOKUP(#REF!&amp;"-"&amp;ROW()-108,[2]ワークシート!$C$2:$BW$498,30,0),"")</f>
        <v/>
      </c>
      <c r="AD311" s="32"/>
      <c r="AE311" s="31" t="str">
        <f t="shared" si="7"/>
        <v/>
      </c>
      <c r="AF311" s="31"/>
      <c r="AG311" s="10"/>
      <c r="AH311" s="10"/>
      <c r="AI311" s="9" t="str">
        <f>+IFERROR(IF(VLOOKUP(#REF!&amp;"-"&amp;ROW()-108,[2]ワークシート!$C$2:$BW$498,31,0)="","",VLOOKUP(#REF!&amp;"-"&amp;ROW()-108,[2]ワークシート!$C$2:$BW$498,31,0)),"")</f>
        <v/>
      </c>
      <c r="AJ311" s="8"/>
      <c r="AK311" s="8"/>
      <c r="AL311" s="8"/>
      <c r="AM311" s="8"/>
      <c r="AN311" s="8"/>
      <c r="AO311" s="8"/>
      <c r="AP311" s="8"/>
      <c r="AQ311" s="8"/>
      <c r="AR311" s="8"/>
      <c r="AS311" s="8"/>
      <c r="AT311" s="8"/>
      <c r="AU311" s="8"/>
      <c r="AV311" s="8"/>
      <c r="AW311" s="8"/>
      <c r="AX311" s="8"/>
      <c r="AY311" s="8"/>
      <c r="AZ311" s="8"/>
      <c r="BA311" s="8"/>
      <c r="BB311" s="8"/>
      <c r="BC311" s="8"/>
      <c r="BD311" s="8"/>
    </row>
    <row r="312" spans="1:56" ht="35.1" hidden="1" customHeight="1" x14ac:dyDescent="0.45">
      <c r="A312" s="33" t="str">
        <f>+IFERROR(VLOOKUP(#REF!&amp;"-"&amp;ROW()-108,[2]ワークシート!$C$2:$BW$498,9,0),"")</f>
        <v/>
      </c>
      <c r="B312" s="34"/>
      <c r="C312" s="35" t="str">
        <f>+IFERROR(IF(VLOOKUP(#REF!&amp;"-"&amp;ROW()-108,[2]ワークシート!$C$2:$BW$498,10,0) = "","",VLOOKUP(#REF!&amp;"-"&amp;ROW()-108,[2]ワークシート!$C$2:$BW$498,10,0)),"")</f>
        <v/>
      </c>
      <c r="D312" s="34"/>
      <c r="E312" s="33" t="str">
        <f>+IFERROR(VLOOKUP(#REF!&amp;"-"&amp;ROW()-108,[2]ワークシート!$C$2:$BW$498,11,0),"")</f>
        <v/>
      </c>
      <c r="F312" s="34"/>
      <c r="G312" s="10" t="str">
        <f>+IFERROR(VLOOKUP(#REF!&amp;"-"&amp;ROW()-108,[2]ワークシート!$C$2:$BW$498,12,0),"")</f>
        <v/>
      </c>
      <c r="H31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2" s="37"/>
      <c r="J312" s="33" t="str">
        <f>+IFERROR(VLOOKUP(#REF!&amp;"-"&amp;ROW()-108,[2]ワークシート!$C$2:$BW$498,19,0),"")</f>
        <v/>
      </c>
      <c r="K312" s="35"/>
      <c r="L312" s="34"/>
      <c r="M312" s="38" t="str">
        <f>+IFERROR(VLOOKUP(#REF!&amp;"-"&amp;ROW()-108,[2]ワークシート!$C$2:$BW$498,24,0),"")</f>
        <v/>
      </c>
      <c r="N312" s="39"/>
      <c r="O312" s="40" t="str">
        <f>+IFERROR(VLOOKUP(#REF!&amp;"-"&amp;ROW()-108,[2]ワークシート!$C$2:$BW$498,25,0),"")</f>
        <v/>
      </c>
      <c r="P312" s="40"/>
      <c r="Q312" s="41" t="str">
        <f>+IFERROR(VLOOKUP(#REF!&amp;"-"&amp;ROW()-108,[2]ワークシート!$C$2:$BW$498,55,0),"")</f>
        <v/>
      </c>
      <c r="R312" s="41"/>
      <c r="S312" s="41"/>
      <c r="T312" s="40" t="str">
        <f>+IFERROR(VLOOKUP(#REF!&amp;"-"&amp;ROW()-108,[2]ワークシート!$C$2:$BW$498,60,0),"")</f>
        <v/>
      </c>
      <c r="U312" s="40"/>
      <c r="V312" s="40" t="str">
        <f>+IFERROR(VLOOKUP(#REF!&amp;"-"&amp;ROW()-108,[2]ワークシート!$C$2:$BW$498,61,0),"")</f>
        <v/>
      </c>
      <c r="W312" s="40"/>
      <c r="X312" s="40"/>
      <c r="Y312" s="31" t="str">
        <f t="shared" si="6"/>
        <v/>
      </c>
      <c r="Z312" s="31"/>
      <c r="AA312" s="32" t="str">
        <f>+IFERROR(IF(VLOOKUP(#REF!&amp;"-"&amp;ROW()-108,[2]ワークシート!$C$2:$BW$498,13,0)="","",VLOOKUP(#REF!&amp;"-"&amp;ROW()-108,[2]ワークシート!$C$2:$BW$498,13,0)),"")</f>
        <v/>
      </c>
      <c r="AB312" s="32"/>
      <c r="AC312" s="32" t="str">
        <f>+IFERROR(VLOOKUP(#REF!&amp;"-"&amp;ROW()-108,[2]ワークシート!$C$2:$BW$498,30,0),"")</f>
        <v/>
      </c>
      <c r="AD312" s="32"/>
      <c r="AE312" s="31" t="str">
        <f t="shared" si="7"/>
        <v/>
      </c>
      <c r="AF312" s="31"/>
      <c r="AG312" s="10"/>
      <c r="AH312" s="10"/>
      <c r="AI312" s="9" t="str">
        <f>+IFERROR(IF(VLOOKUP(#REF!&amp;"-"&amp;ROW()-108,[2]ワークシート!$C$2:$BW$498,31,0)="","",VLOOKUP(#REF!&amp;"-"&amp;ROW()-108,[2]ワークシート!$C$2:$BW$498,31,0)),"")</f>
        <v/>
      </c>
      <c r="AJ312" s="8"/>
      <c r="AK312" s="8"/>
      <c r="AL312" s="8"/>
      <c r="AM312" s="8"/>
      <c r="AN312" s="8"/>
      <c r="AO312" s="8"/>
      <c r="AP312" s="8"/>
      <c r="AQ312" s="8"/>
      <c r="AR312" s="8"/>
      <c r="AS312" s="8"/>
      <c r="AT312" s="8"/>
      <c r="AU312" s="8"/>
      <c r="AV312" s="8"/>
      <c r="AW312" s="8"/>
      <c r="AX312" s="8"/>
      <c r="AY312" s="8"/>
      <c r="AZ312" s="8"/>
      <c r="BA312" s="8"/>
      <c r="BB312" s="8"/>
      <c r="BC312" s="8"/>
      <c r="BD312" s="8"/>
    </row>
    <row r="313" spans="1:56" ht="35.1" hidden="1" customHeight="1" x14ac:dyDescent="0.45">
      <c r="A313" s="33" t="str">
        <f>+IFERROR(VLOOKUP(#REF!&amp;"-"&amp;ROW()-108,[2]ワークシート!$C$2:$BW$498,9,0),"")</f>
        <v/>
      </c>
      <c r="B313" s="34"/>
      <c r="C313" s="35" t="str">
        <f>+IFERROR(IF(VLOOKUP(#REF!&amp;"-"&amp;ROW()-108,[2]ワークシート!$C$2:$BW$498,10,0) = "","",VLOOKUP(#REF!&amp;"-"&amp;ROW()-108,[2]ワークシート!$C$2:$BW$498,10,0)),"")</f>
        <v/>
      </c>
      <c r="D313" s="34"/>
      <c r="E313" s="33" t="str">
        <f>+IFERROR(VLOOKUP(#REF!&amp;"-"&amp;ROW()-108,[2]ワークシート!$C$2:$BW$498,11,0),"")</f>
        <v/>
      </c>
      <c r="F313" s="34"/>
      <c r="G313" s="10" t="str">
        <f>+IFERROR(VLOOKUP(#REF!&amp;"-"&amp;ROW()-108,[2]ワークシート!$C$2:$BW$498,12,0),"")</f>
        <v/>
      </c>
      <c r="H31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3" s="37"/>
      <c r="J313" s="33" t="str">
        <f>+IFERROR(VLOOKUP(#REF!&amp;"-"&amp;ROW()-108,[2]ワークシート!$C$2:$BW$498,19,0),"")</f>
        <v/>
      </c>
      <c r="K313" s="35"/>
      <c r="L313" s="34"/>
      <c r="M313" s="38" t="str">
        <f>+IFERROR(VLOOKUP(#REF!&amp;"-"&amp;ROW()-108,[2]ワークシート!$C$2:$BW$498,24,0),"")</f>
        <v/>
      </c>
      <c r="N313" s="39"/>
      <c r="O313" s="40" t="str">
        <f>+IFERROR(VLOOKUP(#REF!&amp;"-"&amp;ROW()-108,[2]ワークシート!$C$2:$BW$498,25,0),"")</f>
        <v/>
      </c>
      <c r="P313" s="40"/>
      <c r="Q313" s="41" t="str">
        <f>+IFERROR(VLOOKUP(#REF!&amp;"-"&amp;ROW()-108,[2]ワークシート!$C$2:$BW$498,55,0),"")</f>
        <v/>
      </c>
      <c r="R313" s="41"/>
      <c r="S313" s="41"/>
      <c r="T313" s="40" t="str">
        <f>+IFERROR(VLOOKUP(#REF!&amp;"-"&amp;ROW()-108,[2]ワークシート!$C$2:$BW$498,60,0),"")</f>
        <v/>
      </c>
      <c r="U313" s="40"/>
      <c r="V313" s="40" t="str">
        <f>+IFERROR(VLOOKUP(#REF!&amp;"-"&amp;ROW()-108,[2]ワークシート!$C$2:$BW$498,61,0),"")</f>
        <v/>
      </c>
      <c r="W313" s="40"/>
      <c r="X313" s="40"/>
      <c r="Y313" s="31" t="str">
        <f t="shared" si="6"/>
        <v/>
      </c>
      <c r="Z313" s="31"/>
      <c r="AA313" s="32" t="str">
        <f>+IFERROR(IF(VLOOKUP(#REF!&amp;"-"&amp;ROW()-108,[2]ワークシート!$C$2:$BW$498,13,0)="","",VLOOKUP(#REF!&amp;"-"&amp;ROW()-108,[2]ワークシート!$C$2:$BW$498,13,0)),"")</f>
        <v/>
      </c>
      <c r="AB313" s="32"/>
      <c r="AC313" s="32" t="str">
        <f>+IFERROR(VLOOKUP(#REF!&amp;"-"&amp;ROW()-108,[2]ワークシート!$C$2:$BW$498,30,0),"")</f>
        <v/>
      </c>
      <c r="AD313" s="32"/>
      <c r="AE313" s="31" t="str">
        <f t="shared" si="7"/>
        <v/>
      </c>
      <c r="AF313" s="31"/>
      <c r="AG313" s="10"/>
      <c r="AH313" s="10"/>
      <c r="AI313" s="9" t="str">
        <f>+IFERROR(IF(VLOOKUP(#REF!&amp;"-"&amp;ROW()-108,[2]ワークシート!$C$2:$BW$498,31,0)="","",VLOOKUP(#REF!&amp;"-"&amp;ROW()-108,[2]ワークシート!$C$2:$BW$498,31,0)),"")</f>
        <v/>
      </c>
      <c r="AJ313" s="8"/>
      <c r="AK313" s="8"/>
      <c r="AL313" s="8"/>
      <c r="AM313" s="8"/>
      <c r="AN313" s="8"/>
      <c r="AO313" s="8"/>
      <c r="AP313" s="8"/>
      <c r="AQ313" s="8"/>
      <c r="AR313" s="8"/>
      <c r="AS313" s="8"/>
      <c r="AT313" s="8"/>
      <c r="AU313" s="8"/>
      <c r="AV313" s="8"/>
      <c r="AW313" s="8"/>
      <c r="AX313" s="8"/>
      <c r="AY313" s="8"/>
      <c r="AZ313" s="8"/>
      <c r="BA313" s="8"/>
      <c r="BB313" s="8"/>
      <c r="BC313" s="8"/>
      <c r="BD313" s="8"/>
    </row>
    <row r="314" spans="1:56" ht="35.1" hidden="1" customHeight="1" x14ac:dyDescent="0.45">
      <c r="A314" s="33" t="str">
        <f>+IFERROR(VLOOKUP(#REF!&amp;"-"&amp;ROW()-108,[2]ワークシート!$C$2:$BW$498,9,0),"")</f>
        <v/>
      </c>
      <c r="B314" s="34"/>
      <c r="C314" s="35" t="str">
        <f>+IFERROR(IF(VLOOKUP(#REF!&amp;"-"&amp;ROW()-108,[2]ワークシート!$C$2:$BW$498,10,0) = "","",VLOOKUP(#REF!&amp;"-"&amp;ROW()-108,[2]ワークシート!$C$2:$BW$498,10,0)),"")</f>
        <v/>
      </c>
      <c r="D314" s="34"/>
      <c r="E314" s="33" t="str">
        <f>+IFERROR(VLOOKUP(#REF!&amp;"-"&amp;ROW()-108,[2]ワークシート!$C$2:$BW$498,11,0),"")</f>
        <v/>
      </c>
      <c r="F314" s="34"/>
      <c r="G314" s="10" t="str">
        <f>+IFERROR(VLOOKUP(#REF!&amp;"-"&amp;ROW()-108,[2]ワークシート!$C$2:$BW$498,12,0),"")</f>
        <v/>
      </c>
      <c r="H31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4" s="37"/>
      <c r="J314" s="33" t="str">
        <f>+IFERROR(VLOOKUP(#REF!&amp;"-"&amp;ROW()-108,[2]ワークシート!$C$2:$BW$498,19,0),"")</f>
        <v/>
      </c>
      <c r="K314" s="35"/>
      <c r="L314" s="34"/>
      <c r="M314" s="38" t="str">
        <f>+IFERROR(VLOOKUP(#REF!&amp;"-"&amp;ROW()-108,[2]ワークシート!$C$2:$BW$498,24,0),"")</f>
        <v/>
      </c>
      <c r="N314" s="39"/>
      <c r="O314" s="40" t="str">
        <f>+IFERROR(VLOOKUP(#REF!&amp;"-"&amp;ROW()-108,[2]ワークシート!$C$2:$BW$498,25,0),"")</f>
        <v/>
      </c>
      <c r="P314" s="40"/>
      <c r="Q314" s="41" t="str">
        <f>+IFERROR(VLOOKUP(#REF!&amp;"-"&amp;ROW()-108,[2]ワークシート!$C$2:$BW$498,55,0),"")</f>
        <v/>
      </c>
      <c r="R314" s="41"/>
      <c r="S314" s="41"/>
      <c r="T314" s="40" t="str">
        <f>+IFERROR(VLOOKUP(#REF!&amp;"-"&amp;ROW()-108,[2]ワークシート!$C$2:$BW$498,60,0),"")</f>
        <v/>
      </c>
      <c r="U314" s="40"/>
      <c r="V314" s="40" t="str">
        <f>+IFERROR(VLOOKUP(#REF!&amp;"-"&amp;ROW()-108,[2]ワークシート!$C$2:$BW$498,61,0),"")</f>
        <v/>
      </c>
      <c r="W314" s="40"/>
      <c r="X314" s="40"/>
      <c r="Y314" s="31" t="str">
        <f t="shared" si="6"/>
        <v/>
      </c>
      <c r="Z314" s="31"/>
      <c r="AA314" s="32" t="str">
        <f>+IFERROR(IF(VLOOKUP(#REF!&amp;"-"&amp;ROW()-108,[2]ワークシート!$C$2:$BW$498,13,0)="","",VLOOKUP(#REF!&amp;"-"&amp;ROW()-108,[2]ワークシート!$C$2:$BW$498,13,0)),"")</f>
        <v/>
      </c>
      <c r="AB314" s="32"/>
      <c r="AC314" s="32" t="str">
        <f>+IFERROR(VLOOKUP(#REF!&amp;"-"&amp;ROW()-108,[2]ワークシート!$C$2:$BW$498,30,0),"")</f>
        <v/>
      </c>
      <c r="AD314" s="32"/>
      <c r="AE314" s="31" t="str">
        <f t="shared" si="7"/>
        <v/>
      </c>
      <c r="AF314" s="31"/>
      <c r="AG314" s="10"/>
      <c r="AH314" s="10"/>
      <c r="AI314" s="9" t="str">
        <f>+IFERROR(IF(VLOOKUP(#REF!&amp;"-"&amp;ROW()-108,[2]ワークシート!$C$2:$BW$498,31,0)="","",VLOOKUP(#REF!&amp;"-"&amp;ROW()-108,[2]ワークシート!$C$2:$BW$498,31,0)),"")</f>
        <v/>
      </c>
      <c r="AJ314" s="8"/>
      <c r="AK314" s="8"/>
      <c r="AL314" s="8"/>
      <c r="AM314" s="8"/>
      <c r="AN314" s="8"/>
      <c r="AO314" s="8"/>
      <c r="AP314" s="8"/>
      <c r="AQ314" s="8"/>
      <c r="AR314" s="8"/>
      <c r="AS314" s="8"/>
      <c r="AT314" s="8"/>
      <c r="AU314" s="8"/>
      <c r="AV314" s="8"/>
      <c r="AW314" s="8"/>
      <c r="AX314" s="8"/>
      <c r="AY314" s="8"/>
      <c r="AZ314" s="8"/>
      <c r="BA314" s="8"/>
      <c r="BB314" s="8"/>
      <c r="BC314" s="8"/>
      <c r="BD314" s="8"/>
    </row>
    <row r="315" spans="1:56" ht="35.1" hidden="1" customHeight="1" x14ac:dyDescent="0.45">
      <c r="A315" s="33" t="str">
        <f>+IFERROR(VLOOKUP(#REF!&amp;"-"&amp;ROW()-108,[2]ワークシート!$C$2:$BW$498,9,0),"")</f>
        <v/>
      </c>
      <c r="B315" s="34"/>
      <c r="C315" s="35" t="str">
        <f>+IFERROR(IF(VLOOKUP(#REF!&amp;"-"&amp;ROW()-108,[2]ワークシート!$C$2:$BW$498,10,0) = "","",VLOOKUP(#REF!&amp;"-"&amp;ROW()-108,[2]ワークシート!$C$2:$BW$498,10,0)),"")</f>
        <v/>
      </c>
      <c r="D315" s="34"/>
      <c r="E315" s="33" t="str">
        <f>+IFERROR(VLOOKUP(#REF!&amp;"-"&amp;ROW()-108,[2]ワークシート!$C$2:$BW$498,11,0),"")</f>
        <v/>
      </c>
      <c r="F315" s="34"/>
      <c r="G315" s="10" t="str">
        <f>+IFERROR(VLOOKUP(#REF!&amp;"-"&amp;ROW()-108,[2]ワークシート!$C$2:$BW$498,12,0),"")</f>
        <v/>
      </c>
      <c r="H31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5" s="37"/>
      <c r="J315" s="33" t="str">
        <f>+IFERROR(VLOOKUP(#REF!&amp;"-"&amp;ROW()-108,[2]ワークシート!$C$2:$BW$498,19,0),"")</f>
        <v/>
      </c>
      <c r="K315" s="35"/>
      <c r="L315" s="34"/>
      <c r="M315" s="38" t="str">
        <f>+IFERROR(VLOOKUP(#REF!&amp;"-"&amp;ROW()-108,[2]ワークシート!$C$2:$BW$498,24,0),"")</f>
        <v/>
      </c>
      <c r="N315" s="39"/>
      <c r="O315" s="40" t="str">
        <f>+IFERROR(VLOOKUP(#REF!&amp;"-"&amp;ROW()-108,[2]ワークシート!$C$2:$BW$498,25,0),"")</f>
        <v/>
      </c>
      <c r="P315" s="40"/>
      <c r="Q315" s="41" t="str">
        <f>+IFERROR(VLOOKUP(#REF!&amp;"-"&amp;ROW()-108,[2]ワークシート!$C$2:$BW$498,55,0),"")</f>
        <v/>
      </c>
      <c r="R315" s="41"/>
      <c r="S315" s="41"/>
      <c r="T315" s="40" t="str">
        <f>+IFERROR(VLOOKUP(#REF!&amp;"-"&amp;ROW()-108,[2]ワークシート!$C$2:$BW$498,60,0),"")</f>
        <v/>
      </c>
      <c r="U315" s="40"/>
      <c r="V315" s="40" t="str">
        <f>+IFERROR(VLOOKUP(#REF!&amp;"-"&amp;ROW()-108,[2]ワークシート!$C$2:$BW$498,61,0),"")</f>
        <v/>
      </c>
      <c r="W315" s="40"/>
      <c r="X315" s="40"/>
      <c r="Y315" s="31" t="str">
        <f t="shared" si="6"/>
        <v/>
      </c>
      <c r="Z315" s="31"/>
      <c r="AA315" s="32" t="str">
        <f>+IFERROR(IF(VLOOKUP(#REF!&amp;"-"&amp;ROW()-108,[2]ワークシート!$C$2:$BW$498,13,0)="","",VLOOKUP(#REF!&amp;"-"&amp;ROW()-108,[2]ワークシート!$C$2:$BW$498,13,0)),"")</f>
        <v/>
      </c>
      <c r="AB315" s="32"/>
      <c r="AC315" s="32" t="str">
        <f>+IFERROR(VLOOKUP(#REF!&amp;"-"&amp;ROW()-108,[2]ワークシート!$C$2:$BW$498,30,0),"")</f>
        <v/>
      </c>
      <c r="AD315" s="32"/>
      <c r="AE315" s="31" t="str">
        <f t="shared" si="7"/>
        <v/>
      </c>
      <c r="AF315" s="31"/>
      <c r="AG315" s="10"/>
      <c r="AH315" s="10"/>
      <c r="AI315" s="9" t="str">
        <f>+IFERROR(IF(VLOOKUP(#REF!&amp;"-"&amp;ROW()-108,[2]ワークシート!$C$2:$BW$498,31,0)="","",VLOOKUP(#REF!&amp;"-"&amp;ROW()-108,[2]ワークシート!$C$2:$BW$498,31,0)),"")</f>
        <v/>
      </c>
      <c r="AJ315" s="8"/>
      <c r="AK315" s="8"/>
      <c r="AL315" s="8"/>
      <c r="AM315" s="8"/>
      <c r="AN315" s="8"/>
      <c r="AO315" s="8"/>
      <c r="AP315" s="8"/>
      <c r="AQ315" s="8"/>
      <c r="AR315" s="8"/>
      <c r="AS315" s="8"/>
      <c r="AT315" s="8"/>
      <c r="AU315" s="8"/>
      <c r="AV315" s="8"/>
      <c r="AW315" s="8"/>
      <c r="AX315" s="8"/>
      <c r="AY315" s="8"/>
      <c r="AZ315" s="8"/>
      <c r="BA315" s="8"/>
      <c r="BB315" s="8"/>
      <c r="BC315" s="8"/>
      <c r="BD315" s="8"/>
    </row>
    <row r="316" spans="1:56" ht="35.1" hidden="1" customHeight="1" x14ac:dyDescent="0.45">
      <c r="A316" s="33" t="str">
        <f>+IFERROR(VLOOKUP(#REF!&amp;"-"&amp;ROW()-108,[2]ワークシート!$C$2:$BW$498,9,0),"")</f>
        <v/>
      </c>
      <c r="B316" s="34"/>
      <c r="C316" s="35" t="str">
        <f>+IFERROR(IF(VLOOKUP(#REF!&amp;"-"&amp;ROW()-108,[2]ワークシート!$C$2:$BW$498,10,0) = "","",VLOOKUP(#REF!&amp;"-"&amp;ROW()-108,[2]ワークシート!$C$2:$BW$498,10,0)),"")</f>
        <v/>
      </c>
      <c r="D316" s="34"/>
      <c r="E316" s="33" t="str">
        <f>+IFERROR(VLOOKUP(#REF!&amp;"-"&amp;ROW()-108,[2]ワークシート!$C$2:$BW$498,11,0),"")</f>
        <v/>
      </c>
      <c r="F316" s="34"/>
      <c r="G316" s="10" t="str">
        <f>+IFERROR(VLOOKUP(#REF!&amp;"-"&amp;ROW()-108,[2]ワークシート!$C$2:$BW$498,12,0),"")</f>
        <v/>
      </c>
      <c r="H31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6" s="37"/>
      <c r="J316" s="33" t="str">
        <f>+IFERROR(VLOOKUP(#REF!&amp;"-"&amp;ROW()-108,[2]ワークシート!$C$2:$BW$498,19,0),"")</f>
        <v/>
      </c>
      <c r="K316" s="35"/>
      <c r="L316" s="34"/>
      <c r="M316" s="38" t="str">
        <f>+IFERROR(VLOOKUP(#REF!&amp;"-"&amp;ROW()-108,[2]ワークシート!$C$2:$BW$498,24,0),"")</f>
        <v/>
      </c>
      <c r="N316" s="39"/>
      <c r="O316" s="40" t="str">
        <f>+IFERROR(VLOOKUP(#REF!&amp;"-"&amp;ROW()-108,[2]ワークシート!$C$2:$BW$498,25,0),"")</f>
        <v/>
      </c>
      <c r="P316" s="40"/>
      <c r="Q316" s="41" t="str">
        <f>+IFERROR(VLOOKUP(#REF!&amp;"-"&amp;ROW()-108,[2]ワークシート!$C$2:$BW$498,55,0),"")</f>
        <v/>
      </c>
      <c r="R316" s="41"/>
      <c r="S316" s="41"/>
      <c r="T316" s="40" t="str">
        <f>+IFERROR(VLOOKUP(#REF!&amp;"-"&amp;ROW()-108,[2]ワークシート!$C$2:$BW$498,60,0),"")</f>
        <v/>
      </c>
      <c r="U316" s="40"/>
      <c r="V316" s="40" t="str">
        <f>+IFERROR(VLOOKUP(#REF!&amp;"-"&amp;ROW()-108,[2]ワークシート!$C$2:$BW$498,61,0),"")</f>
        <v/>
      </c>
      <c r="W316" s="40"/>
      <c r="X316" s="40"/>
      <c r="Y316" s="31" t="str">
        <f t="shared" si="6"/>
        <v/>
      </c>
      <c r="Z316" s="31"/>
      <c r="AA316" s="32" t="str">
        <f>+IFERROR(IF(VLOOKUP(#REF!&amp;"-"&amp;ROW()-108,[2]ワークシート!$C$2:$BW$498,13,0)="","",VLOOKUP(#REF!&amp;"-"&amp;ROW()-108,[2]ワークシート!$C$2:$BW$498,13,0)),"")</f>
        <v/>
      </c>
      <c r="AB316" s="32"/>
      <c r="AC316" s="32" t="str">
        <f>+IFERROR(VLOOKUP(#REF!&amp;"-"&amp;ROW()-108,[2]ワークシート!$C$2:$BW$498,30,0),"")</f>
        <v/>
      </c>
      <c r="AD316" s="32"/>
      <c r="AE316" s="31" t="str">
        <f t="shared" si="7"/>
        <v/>
      </c>
      <c r="AF316" s="31"/>
      <c r="AG316" s="10"/>
      <c r="AH316" s="10"/>
      <c r="AI316" s="9" t="str">
        <f>+IFERROR(IF(VLOOKUP(#REF!&amp;"-"&amp;ROW()-108,[2]ワークシート!$C$2:$BW$498,31,0)="","",VLOOKUP(#REF!&amp;"-"&amp;ROW()-108,[2]ワークシート!$C$2:$BW$498,31,0)),"")</f>
        <v/>
      </c>
      <c r="AJ316" s="8"/>
      <c r="AK316" s="8"/>
      <c r="AL316" s="8"/>
      <c r="AM316" s="8"/>
      <c r="AN316" s="8"/>
      <c r="AO316" s="8"/>
      <c r="AP316" s="8"/>
      <c r="AQ316" s="8"/>
      <c r="AR316" s="8"/>
      <c r="AS316" s="8"/>
      <c r="AT316" s="8"/>
      <c r="AU316" s="8"/>
      <c r="AV316" s="8"/>
      <c r="AW316" s="8"/>
      <c r="AX316" s="8"/>
      <c r="AY316" s="8"/>
      <c r="AZ316" s="8"/>
      <c r="BA316" s="8"/>
      <c r="BB316" s="8"/>
      <c r="BC316" s="8"/>
      <c r="BD316" s="8"/>
    </row>
    <row r="317" spans="1:56" ht="35.1" hidden="1" customHeight="1" x14ac:dyDescent="0.45">
      <c r="A317" s="33" t="str">
        <f>+IFERROR(VLOOKUP(#REF!&amp;"-"&amp;ROW()-108,[2]ワークシート!$C$2:$BW$498,9,0),"")</f>
        <v/>
      </c>
      <c r="B317" s="34"/>
      <c r="C317" s="35" t="str">
        <f>+IFERROR(IF(VLOOKUP(#REF!&amp;"-"&amp;ROW()-108,[2]ワークシート!$C$2:$BW$498,10,0) = "","",VLOOKUP(#REF!&amp;"-"&amp;ROW()-108,[2]ワークシート!$C$2:$BW$498,10,0)),"")</f>
        <v/>
      </c>
      <c r="D317" s="34"/>
      <c r="E317" s="33" t="str">
        <f>+IFERROR(VLOOKUP(#REF!&amp;"-"&amp;ROW()-108,[2]ワークシート!$C$2:$BW$498,11,0),"")</f>
        <v/>
      </c>
      <c r="F317" s="34"/>
      <c r="G317" s="10" t="str">
        <f>+IFERROR(VLOOKUP(#REF!&amp;"-"&amp;ROW()-108,[2]ワークシート!$C$2:$BW$498,12,0),"")</f>
        <v/>
      </c>
      <c r="H31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7" s="37"/>
      <c r="J317" s="33" t="str">
        <f>+IFERROR(VLOOKUP(#REF!&amp;"-"&amp;ROW()-108,[2]ワークシート!$C$2:$BW$498,19,0),"")</f>
        <v/>
      </c>
      <c r="K317" s="35"/>
      <c r="L317" s="34"/>
      <c r="M317" s="38" t="str">
        <f>+IFERROR(VLOOKUP(#REF!&amp;"-"&amp;ROW()-108,[2]ワークシート!$C$2:$BW$498,24,0),"")</f>
        <v/>
      </c>
      <c r="N317" s="39"/>
      <c r="O317" s="40" t="str">
        <f>+IFERROR(VLOOKUP(#REF!&amp;"-"&amp;ROW()-108,[2]ワークシート!$C$2:$BW$498,25,0),"")</f>
        <v/>
      </c>
      <c r="P317" s="40"/>
      <c r="Q317" s="41" t="str">
        <f>+IFERROR(VLOOKUP(#REF!&amp;"-"&amp;ROW()-108,[2]ワークシート!$C$2:$BW$498,55,0),"")</f>
        <v/>
      </c>
      <c r="R317" s="41"/>
      <c r="S317" s="41"/>
      <c r="T317" s="40" t="str">
        <f>+IFERROR(VLOOKUP(#REF!&amp;"-"&amp;ROW()-108,[2]ワークシート!$C$2:$BW$498,60,0),"")</f>
        <v/>
      </c>
      <c r="U317" s="40"/>
      <c r="V317" s="40" t="str">
        <f>+IFERROR(VLOOKUP(#REF!&amp;"-"&amp;ROW()-108,[2]ワークシート!$C$2:$BW$498,61,0),"")</f>
        <v/>
      </c>
      <c r="W317" s="40"/>
      <c r="X317" s="40"/>
      <c r="Y317" s="31" t="str">
        <f t="shared" si="6"/>
        <v/>
      </c>
      <c r="Z317" s="31"/>
      <c r="AA317" s="32" t="str">
        <f>+IFERROR(IF(VLOOKUP(#REF!&amp;"-"&amp;ROW()-108,[2]ワークシート!$C$2:$BW$498,13,0)="","",VLOOKUP(#REF!&amp;"-"&amp;ROW()-108,[2]ワークシート!$C$2:$BW$498,13,0)),"")</f>
        <v/>
      </c>
      <c r="AB317" s="32"/>
      <c r="AC317" s="32" t="str">
        <f>+IFERROR(VLOOKUP(#REF!&amp;"-"&amp;ROW()-108,[2]ワークシート!$C$2:$BW$498,30,0),"")</f>
        <v/>
      </c>
      <c r="AD317" s="32"/>
      <c r="AE317" s="31" t="str">
        <f t="shared" si="7"/>
        <v/>
      </c>
      <c r="AF317" s="31"/>
      <c r="AG317" s="10"/>
      <c r="AH317" s="10"/>
      <c r="AI317" s="9" t="str">
        <f>+IFERROR(IF(VLOOKUP(#REF!&amp;"-"&amp;ROW()-108,[2]ワークシート!$C$2:$BW$498,31,0)="","",VLOOKUP(#REF!&amp;"-"&amp;ROW()-108,[2]ワークシート!$C$2:$BW$498,31,0)),"")</f>
        <v/>
      </c>
      <c r="AJ317" s="8"/>
      <c r="AK317" s="8"/>
      <c r="AL317" s="8"/>
      <c r="AM317" s="8"/>
      <c r="AN317" s="8"/>
      <c r="AO317" s="8"/>
      <c r="AP317" s="8"/>
      <c r="AQ317" s="8"/>
      <c r="AR317" s="8"/>
      <c r="AS317" s="8"/>
      <c r="AT317" s="8"/>
      <c r="AU317" s="8"/>
      <c r="AV317" s="8"/>
      <c r="AW317" s="8"/>
      <c r="AX317" s="8"/>
      <c r="AY317" s="8"/>
      <c r="AZ317" s="8"/>
      <c r="BA317" s="8"/>
      <c r="BB317" s="8"/>
      <c r="BC317" s="8"/>
      <c r="BD317" s="8"/>
    </row>
    <row r="318" spans="1:56" ht="35.1" hidden="1" customHeight="1" x14ac:dyDescent="0.45">
      <c r="A318" s="33" t="str">
        <f>+IFERROR(VLOOKUP(#REF!&amp;"-"&amp;ROW()-108,[2]ワークシート!$C$2:$BW$498,9,0),"")</f>
        <v/>
      </c>
      <c r="B318" s="34"/>
      <c r="C318" s="35" t="str">
        <f>+IFERROR(IF(VLOOKUP(#REF!&amp;"-"&amp;ROW()-108,[2]ワークシート!$C$2:$BW$498,10,0) = "","",VLOOKUP(#REF!&amp;"-"&amp;ROW()-108,[2]ワークシート!$C$2:$BW$498,10,0)),"")</f>
        <v/>
      </c>
      <c r="D318" s="34"/>
      <c r="E318" s="33" t="str">
        <f>+IFERROR(VLOOKUP(#REF!&amp;"-"&amp;ROW()-108,[2]ワークシート!$C$2:$BW$498,11,0),"")</f>
        <v/>
      </c>
      <c r="F318" s="34"/>
      <c r="G318" s="10" t="str">
        <f>+IFERROR(VLOOKUP(#REF!&amp;"-"&amp;ROW()-108,[2]ワークシート!$C$2:$BW$498,12,0),"")</f>
        <v/>
      </c>
      <c r="H31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8" s="37"/>
      <c r="J318" s="33" t="str">
        <f>+IFERROR(VLOOKUP(#REF!&amp;"-"&amp;ROW()-108,[2]ワークシート!$C$2:$BW$498,19,0),"")</f>
        <v/>
      </c>
      <c r="K318" s="35"/>
      <c r="L318" s="34"/>
      <c r="M318" s="38" t="str">
        <f>+IFERROR(VLOOKUP(#REF!&amp;"-"&amp;ROW()-108,[2]ワークシート!$C$2:$BW$498,24,0),"")</f>
        <v/>
      </c>
      <c r="N318" s="39"/>
      <c r="O318" s="40" t="str">
        <f>+IFERROR(VLOOKUP(#REF!&amp;"-"&amp;ROW()-108,[2]ワークシート!$C$2:$BW$498,25,0),"")</f>
        <v/>
      </c>
      <c r="P318" s="40"/>
      <c r="Q318" s="41" t="str">
        <f>+IFERROR(VLOOKUP(#REF!&amp;"-"&amp;ROW()-108,[2]ワークシート!$C$2:$BW$498,55,0),"")</f>
        <v/>
      </c>
      <c r="R318" s="41"/>
      <c r="S318" s="41"/>
      <c r="T318" s="40" t="str">
        <f>+IFERROR(VLOOKUP(#REF!&amp;"-"&amp;ROW()-108,[2]ワークシート!$C$2:$BW$498,60,0),"")</f>
        <v/>
      </c>
      <c r="U318" s="40"/>
      <c r="V318" s="40" t="str">
        <f>+IFERROR(VLOOKUP(#REF!&amp;"-"&amp;ROW()-108,[2]ワークシート!$C$2:$BW$498,61,0),"")</f>
        <v/>
      </c>
      <c r="W318" s="40"/>
      <c r="X318" s="40"/>
      <c r="Y318" s="31" t="str">
        <f t="shared" si="6"/>
        <v/>
      </c>
      <c r="Z318" s="31"/>
      <c r="AA318" s="32" t="str">
        <f>+IFERROR(IF(VLOOKUP(#REF!&amp;"-"&amp;ROW()-108,[2]ワークシート!$C$2:$BW$498,13,0)="","",VLOOKUP(#REF!&amp;"-"&amp;ROW()-108,[2]ワークシート!$C$2:$BW$498,13,0)),"")</f>
        <v/>
      </c>
      <c r="AB318" s="32"/>
      <c r="AC318" s="32" t="str">
        <f>+IFERROR(VLOOKUP(#REF!&amp;"-"&amp;ROW()-108,[2]ワークシート!$C$2:$BW$498,30,0),"")</f>
        <v/>
      </c>
      <c r="AD318" s="32"/>
      <c r="AE318" s="31" t="str">
        <f t="shared" si="7"/>
        <v/>
      </c>
      <c r="AF318" s="31"/>
      <c r="AG318" s="10"/>
      <c r="AH318" s="10"/>
      <c r="AI318" s="9" t="str">
        <f>+IFERROR(IF(VLOOKUP(#REF!&amp;"-"&amp;ROW()-108,[2]ワークシート!$C$2:$BW$498,31,0)="","",VLOOKUP(#REF!&amp;"-"&amp;ROW()-108,[2]ワークシート!$C$2:$BW$498,31,0)),"")</f>
        <v/>
      </c>
      <c r="AJ318" s="8"/>
      <c r="AK318" s="8"/>
      <c r="AL318" s="8"/>
      <c r="AM318" s="8"/>
      <c r="AN318" s="8"/>
      <c r="AO318" s="8"/>
      <c r="AP318" s="8"/>
      <c r="AQ318" s="8"/>
      <c r="AR318" s="8"/>
      <c r="AS318" s="8"/>
      <c r="AT318" s="8"/>
      <c r="AU318" s="8"/>
      <c r="AV318" s="8"/>
      <c r="AW318" s="8"/>
      <c r="AX318" s="8"/>
      <c r="AY318" s="8"/>
      <c r="AZ318" s="8"/>
      <c r="BA318" s="8"/>
      <c r="BB318" s="8"/>
      <c r="BC318" s="8"/>
      <c r="BD318" s="8"/>
    </row>
    <row r="319" spans="1:56" ht="35.1" hidden="1" customHeight="1" x14ac:dyDescent="0.45">
      <c r="A319" s="33" t="str">
        <f>+IFERROR(VLOOKUP(#REF!&amp;"-"&amp;ROW()-108,[2]ワークシート!$C$2:$BW$498,9,0),"")</f>
        <v/>
      </c>
      <c r="B319" s="34"/>
      <c r="C319" s="35" t="str">
        <f>+IFERROR(IF(VLOOKUP(#REF!&amp;"-"&amp;ROW()-108,[2]ワークシート!$C$2:$BW$498,10,0) = "","",VLOOKUP(#REF!&amp;"-"&amp;ROW()-108,[2]ワークシート!$C$2:$BW$498,10,0)),"")</f>
        <v/>
      </c>
      <c r="D319" s="34"/>
      <c r="E319" s="33" t="str">
        <f>+IFERROR(VLOOKUP(#REF!&amp;"-"&amp;ROW()-108,[2]ワークシート!$C$2:$BW$498,11,0),"")</f>
        <v/>
      </c>
      <c r="F319" s="34"/>
      <c r="G319" s="10" t="str">
        <f>+IFERROR(VLOOKUP(#REF!&amp;"-"&amp;ROW()-108,[2]ワークシート!$C$2:$BW$498,12,0),"")</f>
        <v/>
      </c>
      <c r="H31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19" s="37"/>
      <c r="J319" s="33" t="str">
        <f>+IFERROR(VLOOKUP(#REF!&amp;"-"&amp;ROW()-108,[2]ワークシート!$C$2:$BW$498,19,0),"")</f>
        <v/>
      </c>
      <c r="K319" s="35"/>
      <c r="L319" s="34"/>
      <c r="M319" s="38" t="str">
        <f>+IFERROR(VLOOKUP(#REF!&amp;"-"&amp;ROW()-108,[2]ワークシート!$C$2:$BW$498,24,0),"")</f>
        <v/>
      </c>
      <c r="N319" s="39"/>
      <c r="O319" s="40" t="str">
        <f>+IFERROR(VLOOKUP(#REF!&amp;"-"&amp;ROW()-108,[2]ワークシート!$C$2:$BW$498,25,0),"")</f>
        <v/>
      </c>
      <c r="P319" s="40"/>
      <c r="Q319" s="41" t="str">
        <f>+IFERROR(VLOOKUP(#REF!&amp;"-"&amp;ROW()-108,[2]ワークシート!$C$2:$BW$498,55,0),"")</f>
        <v/>
      </c>
      <c r="R319" s="41"/>
      <c r="S319" s="41"/>
      <c r="T319" s="40" t="str">
        <f>+IFERROR(VLOOKUP(#REF!&amp;"-"&amp;ROW()-108,[2]ワークシート!$C$2:$BW$498,60,0),"")</f>
        <v/>
      </c>
      <c r="U319" s="40"/>
      <c r="V319" s="40" t="str">
        <f>+IFERROR(VLOOKUP(#REF!&amp;"-"&amp;ROW()-108,[2]ワークシート!$C$2:$BW$498,61,0),"")</f>
        <v/>
      </c>
      <c r="W319" s="40"/>
      <c r="X319" s="40"/>
      <c r="Y319" s="31" t="str">
        <f t="shared" si="6"/>
        <v/>
      </c>
      <c r="Z319" s="31"/>
      <c r="AA319" s="32" t="str">
        <f>+IFERROR(IF(VLOOKUP(#REF!&amp;"-"&amp;ROW()-108,[2]ワークシート!$C$2:$BW$498,13,0)="","",VLOOKUP(#REF!&amp;"-"&amp;ROW()-108,[2]ワークシート!$C$2:$BW$498,13,0)),"")</f>
        <v/>
      </c>
      <c r="AB319" s="32"/>
      <c r="AC319" s="32" t="str">
        <f>+IFERROR(VLOOKUP(#REF!&amp;"-"&amp;ROW()-108,[2]ワークシート!$C$2:$BW$498,30,0),"")</f>
        <v/>
      </c>
      <c r="AD319" s="32"/>
      <c r="AE319" s="31" t="str">
        <f t="shared" si="7"/>
        <v/>
      </c>
      <c r="AF319" s="31"/>
      <c r="AG319" s="10"/>
      <c r="AH319" s="10"/>
      <c r="AI319" s="9" t="str">
        <f>+IFERROR(IF(VLOOKUP(#REF!&amp;"-"&amp;ROW()-108,[2]ワークシート!$C$2:$BW$498,31,0)="","",VLOOKUP(#REF!&amp;"-"&amp;ROW()-108,[2]ワークシート!$C$2:$BW$498,31,0)),"")</f>
        <v/>
      </c>
      <c r="AJ319" s="8"/>
      <c r="AK319" s="8"/>
      <c r="AL319" s="8"/>
      <c r="AM319" s="8"/>
      <c r="AN319" s="8"/>
      <c r="AO319" s="8"/>
      <c r="AP319" s="8"/>
      <c r="AQ319" s="8"/>
      <c r="AR319" s="8"/>
      <c r="AS319" s="8"/>
      <c r="AT319" s="8"/>
      <c r="AU319" s="8"/>
      <c r="AV319" s="8"/>
      <c r="AW319" s="8"/>
      <c r="AX319" s="8"/>
      <c r="AY319" s="8"/>
      <c r="AZ319" s="8"/>
      <c r="BA319" s="8"/>
      <c r="BB319" s="8"/>
      <c r="BC319" s="8"/>
      <c r="BD319" s="8"/>
    </row>
    <row r="320" spans="1:56" ht="35.1" hidden="1" customHeight="1" x14ac:dyDescent="0.45">
      <c r="A320" s="33" t="str">
        <f>+IFERROR(VLOOKUP(#REF!&amp;"-"&amp;ROW()-108,[2]ワークシート!$C$2:$BW$498,9,0),"")</f>
        <v/>
      </c>
      <c r="B320" s="34"/>
      <c r="C320" s="35" t="str">
        <f>+IFERROR(IF(VLOOKUP(#REF!&amp;"-"&amp;ROW()-108,[2]ワークシート!$C$2:$BW$498,10,0) = "","",VLOOKUP(#REF!&amp;"-"&amp;ROW()-108,[2]ワークシート!$C$2:$BW$498,10,0)),"")</f>
        <v/>
      </c>
      <c r="D320" s="34"/>
      <c r="E320" s="33" t="str">
        <f>+IFERROR(VLOOKUP(#REF!&amp;"-"&amp;ROW()-108,[2]ワークシート!$C$2:$BW$498,11,0),"")</f>
        <v/>
      </c>
      <c r="F320" s="34"/>
      <c r="G320" s="10" t="str">
        <f>+IFERROR(VLOOKUP(#REF!&amp;"-"&amp;ROW()-108,[2]ワークシート!$C$2:$BW$498,12,0),"")</f>
        <v/>
      </c>
      <c r="H32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0" s="37"/>
      <c r="J320" s="33" t="str">
        <f>+IFERROR(VLOOKUP(#REF!&amp;"-"&amp;ROW()-108,[2]ワークシート!$C$2:$BW$498,19,0),"")</f>
        <v/>
      </c>
      <c r="K320" s="35"/>
      <c r="L320" s="34"/>
      <c r="M320" s="38" t="str">
        <f>+IFERROR(VLOOKUP(#REF!&amp;"-"&amp;ROW()-108,[2]ワークシート!$C$2:$BW$498,24,0),"")</f>
        <v/>
      </c>
      <c r="N320" s="39"/>
      <c r="O320" s="40" t="str">
        <f>+IFERROR(VLOOKUP(#REF!&amp;"-"&amp;ROW()-108,[2]ワークシート!$C$2:$BW$498,25,0),"")</f>
        <v/>
      </c>
      <c r="P320" s="40"/>
      <c r="Q320" s="41" t="str">
        <f>+IFERROR(VLOOKUP(#REF!&amp;"-"&amp;ROW()-108,[2]ワークシート!$C$2:$BW$498,55,0),"")</f>
        <v/>
      </c>
      <c r="R320" s="41"/>
      <c r="S320" s="41"/>
      <c r="T320" s="40" t="str">
        <f>+IFERROR(VLOOKUP(#REF!&amp;"-"&amp;ROW()-108,[2]ワークシート!$C$2:$BW$498,60,0),"")</f>
        <v/>
      </c>
      <c r="U320" s="40"/>
      <c r="V320" s="40" t="str">
        <f>+IFERROR(VLOOKUP(#REF!&amp;"-"&amp;ROW()-108,[2]ワークシート!$C$2:$BW$498,61,0),"")</f>
        <v/>
      </c>
      <c r="W320" s="40"/>
      <c r="X320" s="40"/>
      <c r="Y320" s="31" t="str">
        <f t="shared" si="6"/>
        <v/>
      </c>
      <c r="Z320" s="31"/>
      <c r="AA320" s="32" t="str">
        <f>+IFERROR(IF(VLOOKUP(#REF!&amp;"-"&amp;ROW()-108,[2]ワークシート!$C$2:$BW$498,13,0)="","",VLOOKUP(#REF!&amp;"-"&amp;ROW()-108,[2]ワークシート!$C$2:$BW$498,13,0)),"")</f>
        <v/>
      </c>
      <c r="AB320" s="32"/>
      <c r="AC320" s="32" t="str">
        <f>+IFERROR(VLOOKUP(#REF!&amp;"-"&amp;ROW()-108,[2]ワークシート!$C$2:$BW$498,30,0),"")</f>
        <v/>
      </c>
      <c r="AD320" s="32"/>
      <c r="AE320" s="31" t="str">
        <f t="shared" si="7"/>
        <v/>
      </c>
      <c r="AF320" s="31"/>
      <c r="AG320" s="10"/>
      <c r="AH320" s="10"/>
      <c r="AI320" s="9" t="str">
        <f>+IFERROR(IF(VLOOKUP(#REF!&amp;"-"&amp;ROW()-108,[2]ワークシート!$C$2:$BW$498,31,0)="","",VLOOKUP(#REF!&amp;"-"&amp;ROW()-108,[2]ワークシート!$C$2:$BW$498,31,0)),"")</f>
        <v/>
      </c>
      <c r="AJ320" s="8"/>
      <c r="AK320" s="8"/>
      <c r="AL320" s="8"/>
      <c r="AM320" s="8"/>
      <c r="AN320" s="8"/>
      <c r="AO320" s="8"/>
      <c r="AP320" s="8"/>
      <c r="AQ320" s="8"/>
      <c r="AR320" s="8"/>
      <c r="AS320" s="8"/>
      <c r="AT320" s="8"/>
      <c r="AU320" s="8"/>
      <c r="AV320" s="8"/>
      <c r="AW320" s="8"/>
      <c r="AX320" s="8"/>
      <c r="AY320" s="8"/>
      <c r="AZ320" s="8"/>
      <c r="BA320" s="8"/>
      <c r="BB320" s="8"/>
      <c r="BC320" s="8"/>
      <c r="BD320" s="8"/>
    </row>
    <row r="321" spans="1:56" ht="35.1" hidden="1" customHeight="1" x14ac:dyDescent="0.45">
      <c r="A321" s="33" t="str">
        <f>+IFERROR(VLOOKUP(#REF!&amp;"-"&amp;ROW()-108,[2]ワークシート!$C$2:$BW$498,9,0),"")</f>
        <v/>
      </c>
      <c r="B321" s="34"/>
      <c r="C321" s="35" t="str">
        <f>+IFERROR(IF(VLOOKUP(#REF!&amp;"-"&amp;ROW()-108,[2]ワークシート!$C$2:$BW$498,10,0) = "","",VLOOKUP(#REF!&amp;"-"&amp;ROW()-108,[2]ワークシート!$C$2:$BW$498,10,0)),"")</f>
        <v/>
      </c>
      <c r="D321" s="34"/>
      <c r="E321" s="33" t="str">
        <f>+IFERROR(VLOOKUP(#REF!&amp;"-"&amp;ROW()-108,[2]ワークシート!$C$2:$BW$498,11,0),"")</f>
        <v/>
      </c>
      <c r="F321" s="34"/>
      <c r="G321" s="10" t="str">
        <f>+IFERROR(VLOOKUP(#REF!&amp;"-"&amp;ROW()-108,[2]ワークシート!$C$2:$BW$498,12,0),"")</f>
        <v/>
      </c>
      <c r="H32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1" s="37"/>
      <c r="J321" s="33" t="str">
        <f>+IFERROR(VLOOKUP(#REF!&amp;"-"&amp;ROW()-108,[2]ワークシート!$C$2:$BW$498,19,0),"")</f>
        <v/>
      </c>
      <c r="K321" s="35"/>
      <c r="L321" s="34"/>
      <c r="M321" s="38" t="str">
        <f>+IFERROR(VLOOKUP(#REF!&amp;"-"&amp;ROW()-108,[2]ワークシート!$C$2:$BW$498,24,0),"")</f>
        <v/>
      </c>
      <c r="N321" s="39"/>
      <c r="O321" s="40" t="str">
        <f>+IFERROR(VLOOKUP(#REF!&amp;"-"&amp;ROW()-108,[2]ワークシート!$C$2:$BW$498,25,0),"")</f>
        <v/>
      </c>
      <c r="P321" s="40"/>
      <c r="Q321" s="41" t="str">
        <f>+IFERROR(VLOOKUP(#REF!&amp;"-"&amp;ROW()-108,[2]ワークシート!$C$2:$BW$498,55,0),"")</f>
        <v/>
      </c>
      <c r="R321" s="41"/>
      <c r="S321" s="41"/>
      <c r="T321" s="40" t="str">
        <f>+IFERROR(VLOOKUP(#REF!&amp;"-"&amp;ROW()-108,[2]ワークシート!$C$2:$BW$498,60,0),"")</f>
        <v/>
      </c>
      <c r="U321" s="40"/>
      <c r="V321" s="40" t="str">
        <f>+IFERROR(VLOOKUP(#REF!&amp;"-"&amp;ROW()-108,[2]ワークシート!$C$2:$BW$498,61,0),"")</f>
        <v/>
      </c>
      <c r="W321" s="40"/>
      <c r="X321" s="40"/>
      <c r="Y321" s="31" t="str">
        <f t="shared" si="6"/>
        <v/>
      </c>
      <c r="Z321" s="31"/>
      <c r="AA321" s="32" t="str">
        <f>+IFERROR(IF(VLOOKUP(#REF!&amp;"-"&amp;ROW()-108,[2]ワークシート!$C$2:$BW$498,13,0)="","",VLOOKUP(#REF!&amp;"-"&amp;ROW()-108,[2]ワークシート!$C$2:$BW$498,13,0)),"")</f>
        <v/>
      </c>
      <c r="AB321" s="32"/>
      <c r="AC321" s="32" t="str">
        <f>+IFERROR(VLOOKUP(#REF!&amp;"-"&amp;ROW()-108,[2]ワークシート!$C$2:$BW$498,30,0),"")</f>
        <v/>
      </c>
      <c r="AD321" s="32"/>
      <c r="AE321" s="31" t="str">
        <f t="shared" si="7"/>
        <v/>
      </c>
      <c r="AF321" s="31"/>
      <c r="AG321" s="10"/>
      <c r="AH321" s="10"/>
      <c r="AI321" s="9" t="str">
        <f>+IFERROR(IF(VLOOKUP(#REF!&amp;"-"&amp;ROW()-108,[2]ワークシート!$C$2:$BW$498,31,0)="","",VLOOKUP(#REF!&amp;"-"&amp;ROW()-108,[2]ワークシート!$C$2:$BW$498,31,0)),"")</f>
        <v/>
      </c>
      <c r="AJ321" s="8"/>
      <c r="AK321" s="8"/>
      <c r="AL321" s="8"/>
      <c r="AM321" s="8"/>
      <c r="AN321" s="8"/>
      <c r="AO321" s="8"/>
      <c r="AP321" s="8"/>
      <c r="AQ321" s="8"/>
      <c r="AR321" s="8"/>
      <c r="AS321" s="8"/>
      <c r="AT321" s="8"/>
      <c r="AU321" s="8"/>
      <c r="AV321" s="8"/>
      <c r="AW321" s="8"/>
      <c r="AX321" s="8"/>
      <c r="AY321" s="8"/>
      <c r="AZ321" s="8"/>
      <c r="BA321" s="8"/>
      <c r="BB321" s="8"/>
      <c r="BC321" s="8"/>
      <c r="BD321" s="8"/>
    </row>
    <row r="322" spans="1:56" ht="35.1" hidden="1" customHeight="1" x14ac:dyDescent="0.45">
      <c r="A322" s="33" t="str">
        <f>+IFERROR(VLOOKUP(#REF!&amp;"-"&amp;ROW()-108,[2]ワークシート!$C$2:$BW$498,9,0),"")</f>
        <v/>
      </c>
      <c r="B322" s="34"/>
      <c r="C322" s="35" t="str">
        <f>+IFERROR(IF(VLOOKUP(#REF!&amp;"-"&amp;ROW()-108,[2]ワークシート!$C$2:$BW$498,10,0) = "","",VLOOKUP(#REF!&amp;"-"&amp;ROW()-108,[2]ワークシート!$C$2:$BW$498,10,0)),"")</f>
        <v/>
      </c>
      <c r="D322" s="34"/>
      <c r="E322" s="33" t="str">
        <f>+IFERROR(VLOOKUP(#REF!&amp;"-"&amp;ROW()-108,[2]ワークシート!$C$2:$BW$498,11,0),"")</f>
        <v/>
      </c>
      <c r="F322" s="34"/>
      <c r="G322" s="10" t="str">
        <f>+IFERROR(VLOOKUP(#REF!&amp;"-"&amp;ROW()-108,[2]ワークシート!$C$2:$BW$498,12,0),"")</f>
        <v/>
      </c>
      <c r="H32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2" s="37"/>
      <c r="J322" s="33" t="str">
        <f>+IFERROR(VLOOKUP(#REF!&amp;"-"&amp;ROW()-108,[2]ワークシート!$C$2:$BW$498,19,0),"")</f>
        <v/>
      </c>
      <c r="K322" s="35"/>
      <c r="L322" s="34"/>
      <c r="M322" s="38" t="str">
        <f>+IFERROR(VLOOKUP(#REF!&amp;"-"&amp;ROW()-108,[2]ワークシート!$C$2:$BW$498,24,0),"")</f>
        <v/>
      </c>
      <c r="N322" s="39"/>
      <c r="O322" s="40" t="str">
        <f>+IFERROR(VLOOKUP(#REF!&amp;"-"&amp;ROW()-108,[2]ワークシート!$C$2:$BW$498,25,0),"")</f>
        <v/>
      </c>
      <c r="P322" s="40"/>
      <c r="Q322" s="41" t="str">
        <f>+IFERROR(VLOOKUP(#REF!&amp;"-"&amp;ROW()-108,[2]ワークシート!$C$2:$BW$498,55,0),"")</f>
        <v/>
      </c>
      <c r="R322" s="41"/>
      <c r="S322" s="41"/>
      <c r="T322" s="40" t="str">
        <f>+IFERROR(VLOOKUP(#REF!&amp;"-"&amp;ROW()-108,[2]ワークシート!$C$2:$BW$498,60,0),"")</f>
        <v/>
      </c>
      <c r="U322" s="40"/>
      <c r="V322" s="40" t="str">
        <f>+IFERROR(VLOOKUP(#REF!&amp;"-"&amp;ROW()-108,[2]ワークシート!$C$2:$BW$498,61,0),"")</f>
        <v/>
      </c>
      <c r="W322" s="40"/>
      <c r="X322" s="40"/>
      <c r="Y322" s="31" t="str">
        <f t="shared" si="6"/>
        <v/>
      </c>
      <c r="Z322" s="31"/>
      <c r="AA322" s="32" t="str">
        <f>+IFERROR(IF(VLOOKUP(#REF!&amp;"-"&amp;ROW()-108,[2]ワークシート!$C$2:$BW$498,13,0)="","",VLOOKUP(#REF!&amp;"-"&amp;ROW()-108,[2]ワークシート!$C$2:$BW$498,13,0)),"")</f>
        <v/>
      </c>
      <c r="AB322" s="32"/>
      <c r="AC322" s="32" t="str">
        <f>+IFERROR(VLOOKUP(#REF!&amp;"-"&amp;ROW()-108,[2]ワークシート!$C$2:$BW$498,30,0),"")</f>
        <v/>
      </c>
      <c r="AD322" s="32"/>
      <c r="AE322" s="31" t="str">
        <f t="shared" si="7"/>
        <v/>
      </c>
      <c r="AF322" s="31"/>
      <c r="AG322" s="10"/>
      <c r="AH322" s="10"/>
      <c r="AI322" s="9" t="str">
        <f>+IFERROR(IF(VLOOKUP(#REF!&amp;"-"&amp;ROW()-108,[2]ワークシート!$C$2:$BW$498,31,0)="","",VLOOKUP(#REF!&amp;"-"&amp;ROW()-108,[2]ワークシート!$C$2:$BW$498,31,0)),"")</f>
        <v/>
      </c>
      <c r="AJ322" s="8"/>
      <c r="AK322" s="8"/>
      <c r="AL322" s="8"/>
      <c r="AM322" s="8"/>
      <c r="AN322" s="8"/>
      <c r="AO322" s="8"/>
      <c r="AP322" s="8"/>
      <c r="AQ322" s="8"/>
      <c r="AR322" s="8"/>
      <c r="AS322" s="8"/>
      <c r="AT322" s="8"/>
      <c r="AU322" s="8"/>
      <c r="AV322" s="8"/>
      <c r="AW322" s="8"/>
      <c r="AX322" s="8"/>
      <c r="AY322" s="8"/>
      <c r="AZ322" s="8"/>
      <c r="BA322" s="8"/>
      <c r="BB322" s="8"/>
      <c r="BC322" s="8"/>
      <c r="BD322" s="8"/>
    </row>
    <row r="323" spans="1:56" ht="35.1" hidden="1" customHeight="1" x14ac:dyDescent="0.45">
      <c r="A323" s="33" t="str">
        <f>+IFERROR(VLOOKUP(#REF!&amp;"-"&amp;ROW()-108,[2]ワークシート!$C$2:$BW$498,9,0),"")</f>
        <v/>
      </c>
      <c r="B323" s="34"/>
      <c r="C323" s="35" t="str">
        <f>+IFERROR(IF(VLOOKUP(#REF!&amp;"-"&amp;ROW()-108,[2]ワークシート!$C$2:$BW$498,10,0) = "","",VLOOKUP(#REF!&amp;"-"&amp;ROW()-108,[2]ワークシート!$C$2:$BW$498,10,0)),"")</f>
        <v/>
      </c>
      <c r="D323" s="34"/>
      <c r="E323" s="33" t="str">
        <f>+IFERROR(VLOOKUP(#REF!&amp;"-"&amp;ROW()-108,[2]ワークシート!$C$2:$BW$498,11,0),"")</f>
        <v/>
      </c>
      <c r="F323" s="34"/>
      <c r="G323" s="10" t="str">
        <f>+IFERROR(VLOOKUP(#REF!&amp;"-"&amp;ROW()-108,[2]ワークシート!$C$2:$BW$498,12,0),"")</f>
        <v/>
      </c>
      <c r="H32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3" s="37"/>
      <c r="J323" s="33" t="str">
        <f>+IFERROR(VLOOKUP(#REF!&amp;"-"&amp;ROW()-108,[2]ワークシート!$C$2:$BW$498,19,0),"")</f>
        <v/>
      </c>
      <c r="K323" s="35"/>
      <c r="L323" s="34"/>
      <c r="M323" s="38" t="str">
        <f>+IFERROR(VLOOKUP(#REF!&amp;"-"&amp;ROW()-108,[2]ワークシート!$C$2:$BW$498,24,0),"")</f>
        <v/>
      </c>
      <c r="N323" s="39"/>
      <c r="O323" s="40" t="str">
        <f>+IFERROR(VLOOKUP(#REF!&amp;"-"&amp;ROW()-108,[2]ワークシート!$C$2:$BW$498,25,0),"")</f>
        <v/>
      </c>
      <c r="P323" s="40"/>
      <c r="Q323" s="41" t="str">
        <f>+IFERROR(VLOOKUP(#REF!&amp;"-"&amp;ROW()-108,[2]ワークシート!$C$2:$BW$498,55,0),"")</f>
        <v/>
      </c>
      <c r="R323" s="41"/>
      <c r="S323" s="41"/>
      <c r="T323" s="40" t="str">
        <f>+IFERROR(VLOOKUP(#REF!&amp;"-"&amp;ROW()-108,[2]ワークシート!$C$2:$BW$498,60,0),"")</f>
        <v/>
      </c>
      <c r="U323" s="40"/>
      <c r="V323" s="40" t="str">
        <f>+IFERROR(VLOOKUP(#REF!&amp;"-"&amp;ROW()-108,[2]ワークシート!$C$2:$BW$498,61,0),"")</f>
        <v/>
      </c>
      <c r="W323" s="40"/>
      <c r="X323" s="40"/>
      <c r="Y323" s="31" t="str">
        <f t="shared" si="6"/>
        <v/>
      </c>
      <c r="Z323" s="31"/>
      <c r="AA323" s="32" t="str">
        <f>+IFERROR(IF(VLOOKUP(#REF!&amp;"-"&amp;ROW()-108,[2]ワークシート!$C$2:$BW$498,13,0)="","",VLOOKUP(#REF!&amp;"-"&amp;ROW()-108,[2]ワークシート!$C$2:$BW$498,13,0)),"")</f>
        <v/>
      </c>
      <c r="AB323" s="32"/>
      <c r="AC323" s="32" t="str">
        <f>+IFERROR(VLOOKUP(#REF!&amp;"-"&amp;ROW()-108,[2]ワークシート!$C$2:$BW$498,30,0),"")</f>
        <v/>
      </c>
      <c r="AD323" s="32"/>
      <c r="AE323" s="31" t="str">
        <f t="shared" si="7"/>
        <v/>
      </c>
      <c r="AF323" s="31"/>
      <c r="AG323" s="10"/>
      <c r="AH323" s="10"/>
      <c r="AI323" s="9" t="str">
        <f>+IFERROR(IF(VLOOKUP(#REF!&amp;"-"&amp;ROW()-108,[2]ワークシート!$C$2:$BW$498,31,0)="","",VLOOKUP(#REF!&amp;"-"&amp;ROW()-108,[2]ワークシート!$C$2:$BW$498,31,0)),"")</f>
        <v/>
      </c>
      <c r="AJ323" s="8"/>
      <c r="AK323" s="8"/>
      <c r="AL323" s="8"/>
      <c r="AM323" s="8"/>
      <c r="AN323" s="8"/>
      <c r="AO323" s="8"/>
      <c r="AP323" s="8"/>
      <c r="AQ323" s="8"/>
      <c r="AR323" s="8"/>
      <c r="AS323" s="8"/>
      <c r="AT323" s="8"/>
      <c r="AU323" s="8"/>
      <c r="AV323" s="8"/>
      <c r="AW323" s="8"/>
      <c r="AX323" s="8"/>
      <c r="AY323" s="8"/>
      <c r="AZ323" s="8"/>
      <c r="BA323" s="8"/>
      <c r="BB323" s="8"/>
      <c r="BC323" s="8"/>
      <c r="BD323" s="8"/>
    </row>
    <row r="324" spans="1:56" ht="35.1" hidden="1" customHeight="1" x14ac:dyDescent="0.45">
      <c r="A324" s="33" t="str">
        <f>+IFERROR(VLOOKUP(#REF!&amp;"-"&amp;ROW()-108,[2]ワークシート!$C$2:$BW$498,9,0),"")</f>
        <v/>
      </c>
      <c r="B324" s="34"/>
      <c r="C324" s="35" t="str">
        <f>+IFERROR(IF(VLOOKUP(#REF!&amp;"-"&amp;ROW()-108,[2]ワークシート!$C$2:$BW$498,10,0) = "","",VLOOKUP(#REF!&amp;"-"&amp;ROW()-108,[2]ワークシート!$C$2:$BW$498,10,0)),"")</f>
        <v/>
      </c>
      <c r="D324" s="34"/>
      <c r="E324" s="33" t="str">
        <f>+IFERROR(VLOOKUP(#REF!&amp;"-"&amp;ROW()-108,[2]ワークシート!$C$2:$BW$498,11,0),"")</f>
        <v/>
      </c>
      <c r="F324" s="34"/>
      <c r="G324" s="10" t="str">
        <f>+IFERROR(VLOOKUP(#REF!&amp;"-"&amp;ROW()-108,[2]ワークシート!$C$2:$BW$498,12,0),"")</f>
        <v/>
      </c>
      <c r="H32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4" s="37"/>
      <c r="J324" s="33" t="str">
        <f>+IFERROR(VLOOKUP(#REF!&amp;"-"&amp;ROW()-108,[2]ワークシート!$C$2:$BW$498,19,0),"")</f>
        <v/>
      </c>
      <c r="K324" s="35"/>
      <c r="L324" s="34"/>
      <c r="M324" s="38" t="str">
        <f>+IFERROR(VLOOKUP(#REF!&amp;"-"&amp;ROW()-108,[2]ワークシート!$C$2:$BW$498,24,0),"")</f>
        <v/>
      </c>
      <c r="N324" s="39"/>
      <c r="O324" s="40" t="str">
        <f>+IFERROR(VLOOKUP(#REF!&amp;"-"&amp;ROW()-108,[2]ワークシート!$C$2:$BW$498,25,0),"")</f>
        <v/>
      </c>
      <c r="P324" s="40"/>
      <c r="Q324" s="41" t="str">
        <f>+IFERROR(VLOOKUP(#REF!&amp;"-"&amp;ROW()-108,[2]ワークシート!$C$2:$BW$498,55,0),"")</f>
        <v/>
      </c>
      <c r="R324" s="41"/>
      <c r="S324" s="41"/>
      <c r="T324" s="40" t="str">
        <f>+IFERROR(VLOOKUP(#REF!&amp;"-"&amp;ROW()-108,[2]ワークシート!$C$2:$BW$498,60,0),"")</f>
        <v/>
      </c>
      <c r="U324" s="40"/>
      <c r="V324" s="40" t="str">
        <f>+IFERROR(VLOOKUP(#REF!&amp;"-"&amp;ROW()-108,[2]ワークシート!$C$2:$BW$498,61,0),"")</f>
        <v/>
      </c>
      <c r="W324" s="40"/>
      <c r="X324" s="40"/>
      <c r="Y324" s="31" t="str">
        <f t="shared" si="6"/>
        <v/>
      </c>
      <c r="Z324" s="31"/>
      <c r="AA324" s="32" t="str">
        <f>+IFERROR(IF(VLOOKUP(#REF!&amp;"-"&amp;ROW()-108,[2]ワークシート!$C$2:$BW$498,13,0)="","",VLOOKUP(#REF!&amp;"-"&amp;ROW()-108,[2]ワークシート!$C$2:$BW$498,13,0)),"")</f>
        <v/>
      </c>
      <c r="AB324" s="32"/>
      <c r="AC324" s="32" t="str">
        <f>+IFERROR(VLOOKUP(#REF!&amp;"-"&amp;ROW()-108,[2]ワークシート!$C$2:$BW$498,30,0),"")</f>
        <v/>
      </c>
      <c r="AD324" s="32"/>
      <c r="AE324" s="31" t="str">
        <f t="shared" si="7"/>
        <v/>
      </c>
      <c r="AF324" s="31"/>
      <c r="AG324" s="10"/>
      <c r="AH324" s="10"/>
      <c r="AI324" s="9" t="str">
        <f>+IFERROR(IF(VLOOKUP(#REF!&amp;"-"&amp;ROW()-108,[2]ワークシート!$C$2:$BW$498,31,0)="","",VLOOKUP(#REF!&amp;"-"&amp;ROW()-108,[2]ワークシート!$C$2:$BW$498,31,0)),"")</f>
        <v/>
      </c>
      <c r="AJ324" s="8"/>
      <c r="AK324" s="8"/>
      <c r="AL324" s="8"/>
      <c r="AM324" s="8"/>
      <c r="AN324" s="8"/>
      <c r="AO324" s="8"/>
      <c r="AP324" s="8"/>
      <c r="AQ324" s="8"/>
      <c r="AR324" s="8"/>
      <c r="AS324" s="8"/>
      <c r="AT324" s="8"/>
      <c r="AU324" s="8"/>
      <c r="AV324" s="8"/>
      <c r="AW324" s="8"/>
      <c r="AX324" s="8"/>
      <c r="AY324" s="8"/>
      <c r="AZ324" s="8"/>
      <c r="BA324" s="8"/>
      <c r="BB324" s="8"/>
      <c r="BC324" s="8"/>
      <c r="BD324" s="8"/>
    </row>
    <row r="325" spans="1:56" ht="35.1" hidden="1" customHeight="1" x14ac:dyDescent="0.45">
      <c r="A325" s="33" t="str">
        <f>+IFERROR(VLOOKUP(#REF!&amp;"-"&amp;ROW()-108,[2]ワークシート!$C$2:$BW$498,9,0),"")</f>
        <v/>
      </c>
      <c r="B325" s="34"/>
      <c r="C325" s="35" t="str">
        <f>+IFERROR(IF(VLOOKUP(#REF!&amp;"-"&amp;ROW()-108,[2]ワークシート!$C$2:$BW$498,10,0) = "","",VLOOKUP(#REF!&amp;"-"&amp;ROW()-108,[2]ワークシート!$C$2:$BW$498,10,0)),"")</f>
        <v/>
      </c>
      <c r="D325" s="34"/>
      <c r="E325" s="33" t="str">
        <f>+IFERROR(VLOOKUP(#REF!&amp;"-"&amp;ROW()-108,[2]ワークシート!$C$2:$BW$498,11,0),"")</f>
        <v/>
      </c>
      <c r="F325" s="34"/>
      <c r="G325" s="10" t="str">
        <f>+IFERROR(VLOOKUP(#REF!&amp;"-"&amp;ROW()-108,[2]ワークシート!$C$2:$BW$498,12,0),"")</f>
        <v/>
      </c>
      <c r="H32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5" s="37"/>
      <c r="J325" s="33" t="str">
        <f>+IFERROR(VLOOKUP(#REF!&amp;"-"&amp;ROW()-108,[2]ワークシート!$C$2:$BW$498,19,0),"")</f>
        <v/>
      </c>
      <c r="K325" s="35"/>
      <c r="L325" s="34"/>
      <c r="M325" s="38" t="str">
        <f>+IFERROR(VLOOKUP(#REF!&amp;"-"&amp;ROW()-108,[2]ワークシート!$C$2:$BW$498,24,0),"")</f>
        <v/>
      </c>
      <c r="N325" s="39"/>
      <c r="O325" s="40" t="str">
        <f>+IFERROR(VLOOKUP(#REF!&amp;"-"&amp;ROW()-108,[2]ワークシート!$C$2:$BW$498,25,0),"")</f>
        <v/>
      </c>
      <c r="P325" s="40"/>
      <c r="Q325" s="41" t="str">
        <f>+IFERROR(VLOOKUP(#REF!&amp;"-"&amp;ROW()-108,[2]ワークシート!$C$2:$BW$498,55,0),"")</f>
        <v/>
      </c>
      <c r="R325" s="41"/>
      <c r="S325" s="41"/>
      <c r="T325" s="40" t="str">
        <f>+IFERROR(VLOOKUP(#REF!&amp;"-"&amp;ROW()-108,[2]ワークシート!$C$2:$BW$498,60,0),"")</f>
        <v/>
      </c>
      <c r="U325" s="40"/>
      <c r="V325" s="40" t="str">
        <f>+IFERROR(VLOOKUP(#REF!&amp;"-"&amp;ROW()-108,[2]ワークシート!$C$2:$BW$498,61,0),"")</f>
        <v/>
      </c>
      <c r="W325" s="40"/>
      <c r="X325" s="40"/>
      <c r="Y325" s="31" t="str">
        <f t="shared" si="6"/>
        <v/>
      </c>
      <c r="Z325" s="31"/>
      <c r="AA325" s="32" t="str">
        <f>+IFERROR(IF(VLOOKUP(#REF!&amp;"-"&amp;ROW()-108,[2]ワークシート!$C$2:$BW$498,13,0)="","",VLOOKUP(#REF!&amp;"-"&amp;ROW()-108,[2]ワークシート!$C$2:$BW$498,13,0)),"")</f>
        <v/>
      </c>
      <c r="AB325" s="32"/>
      <c r="AC325" s="32" t="str">
        <f>+IFERROR(VLOOKUP(#REF!&amp;"-"&amp;ROW()-108,[2]ワークシート!$C$2:$BW$498,30,0),"")</f>
        <v/>
      </c>
      <c r="AD325" s="32"/>
      <c r="AE325" s="31" t="str">
        <f t="shared" si="7"/>
        <v/>
      </c>
      <c r="AF325" s="31"/>
      <c r="AG325" s="10"/>
      <c r="AH325" s="10"/>
      <c r="AI325" s="9" t="str">
        <f>+IFERROR(IF(VLOOKUP(#REF!&amp;"-"&amp;ROW()-108,[2]ワークシート!$C$2:$BW$498,31,0)="","",VLOOKUP(#REF!&amp;"-"&amp;ROW()-108,[2]ワークシート!$C$2:$BW$498,31,0)),"")</f>
        <v/>
      </c>
      <c r="AJ325" s="8"/>
      <c r="AK325" s="8"/>
      <c r="AL325" s="8"/>
      <c r="AM325" s="8"/>
      <c r="AN325" s="8"/>
      <c r="AO325" s="8"/>
      <c r="AP325" s="8"/>
      <c r="AQ325" s="8"/>
      <c r="AR325" s="8"/>
      <c r="AS325" s="8"/>
      <c r="AT325" s="8"/>
      <c r="AU325" s="8"/>
      <c r="AV325" s="8"/>
      <c r="AW325" s="8"/>
      <c r="AX325" s="8"/>
      <c r="AY325" s="8"/>
      <c r="AZ325" s="8"/>
      <c r="BA325" s="8"/>
      <c r="BB325" s="8"/>
      <c r="BC325" s="8"/>
      <c r="BD325" s="8"/>
    </row>
    <row r="326" spans="1:56" ht="35.1" hidden="1" customHeight="1" x14ac:dyDescent="0.45">
      <c r="A326" s="33" t="str">
        <f>+IFERROR(VLOOKUP(#REF!&amp;"-"&amp;ROW()-108,[2]ワークシート!$C$2:$BW$498,9,0),"")</f>
        <v/>
      </c>
      <c r="B326" s="34"/>
      <c r="C326" s="35" t="str">
        <f>+IFERROR(IF(VLOOKUP(#REF!&amp;"-"&amp;ROW()-108,[2]ワークシート!$C$2:$BW$498,10,0) = "","",VLOOKUP(#REF!&amp;"-"&amp;ROW()-108,[2]ワークシート!$C$2:$BW$498,10,0)),"")</f>
        <v/>
      </c>
      <c r="D326" s="34"/>
      <c r="E326" s="33" t="str">
        <f>+IFERROR(VLOOKUP(#REF!&amp;"-"&amp;ROW()-108,[2]ワークシート!$C$2:$BW$498,11,0),"")</f>
        <v/>
      </c>
      <c r="F326" s="34"/>
      <c r="G326" s="10" t="str">
        <f>+IFERROR(VLOOKUP(#REF!&amp;"-"&amp;ROW()-108,[2]ワークシート!$C$2:$BW$498,12,0),"")</f>
        <v/>
      </c>
      <c r="H32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6" s="37"/>
      <c r="J326" s="33" t="str">
        <f>+IFERROR(VLOOKUP(#REF!&amp;"-"&amp;ROW()-108,[2]ワークシート!$C$2:$BW$498,19,0),"")</f>
        <v/>
      </c>
      <c r="K326" s="35"/>
      <c r="L326" s="34"/>
      <c r="M326" s="38" t="str">
        <f>+IFERROR(VLOOKUP(#REF!&amp;"-"&amp;ROW()-108,[2]ワークシート!$C$2:$BW$498,24,0),"")</f>
        <v/>
      </c>
      <c r="N326" s="39"/>
      <c r="O326" s="40" t="str">
        <f>+IFERROR(VLOOKUP(#REF!&amp;"-"&amp;ROW()-108,[2]ワークシート!$C$2:$BW$498,25,0),"")</f>
        <v/>
      </c>
      <c r="P326" s="40"/>
      <c r="Q326" s="41" t="str">
        <f>+IFERROR(VLOOKUP(#REF!&amp;"-"&amp;ROW()-108,[2]ワークシート!$C$2:$BW$498,55,0),"")</f>
        <v/>
      </c>
      <c r="R326" s="41"/>
      <c r="S326" s="41"/>
      <c r="T326" s="40" t="str">
        <f>+IFERROR(VLOOKUP(#REF!&amp;"-"&amp;ROW()-108,[2]ワークシート!$C$2:$BW$498,60,0),"")</f>
        <v/>
      </c>
      <c r="U326" s="40"/>
      <c r="V326" s="40" t="str">
        <f>+IFERROR(VLOOKUP(#REF!&amp;"-"&amp;ROW()-108,[2]ワークシート!$C$2:$BW$498,61,0),"")</f>
        <v/>
      </c>
      <c r="W326" s="40"/>
      <c r="X326" s="40"/>
      <c r="Y326" s="31" t="str">
        <f t="shared" si="6"/>
        <v/>
      </c>
      <c r="Z326" s="31"/>
      <c r="AA326" s="32" t="str">
        <f>+IFERROR(IF(VLOOKUP(#REF!&amp;"-"&amp;ROW()-108,[2]ワークシート!$C$2:$BW$498,13,0)="","",VLOOKUP(#REF!&amp;"-"&amp;ROW()-108,[2]ワークシート!$C$2:$BW$498,13,0)),"")</f>
        <v/>
      </c>
      <c r="AB326" s="32"/>
      <c r="AC326" s="32" t="str">
        <f>+IFERROR(VLOOKUP(#REF!&amp;"-"&amp;ROW()-108,[2]ワークシート!$C$2:$BW$498,30,0),"")</f>
        <v/>
      </c>
      <c r="AD326" s="32"/>
      <c r="AE326" s="31" t="str">
        <f t="shared" si="7"/>
        <v/>
      </c>
      <c r="AF326" s="31"/>
      <c r="AG326" s="10"/>
      <c r="AH326" s="10"/>
      <c r="AI326" s="9" t="str">
        <f>+IFERROR(IF(VLOOKUP(#REF!&amp;"-"&amp;ROW()-108,[2]ワークシート!$C$2:$BW$498,31,0)="","",VLOOKUP(#REF!&amp;"-"&amp;ROW()-108,[2]ワークシート!$C$2:$BW$498,31,0)),"")</f>
        <v/>
      </c>
      <c r="AJ326" s="8"/>
      <c r="AK326" s="8"/>
      <c r="AL326" s="8"/>
      <c r="AM326" s="8"/>
      <c r="AN326" s="8"/>
      <c r="AO326" s="8"/>
      <c r="AP326" s="8"/>
      <c r="AQ326" s="8"/>
      <c r="AR326" s="8"/>
      <c r="AS326" s="8"/>
      <c r="AT326" s="8"/>
      <c r="AU326" s="8"/>
      <c r="AV326" s="8"/>
      <c r="AW326" s="8"/>
      <c r="AX326" s="8"/>
      <c r="AY326" s="8"/>
      <c r="AZ326" s="8"/>
      <c r="BA326" s="8"/>
      <c r="BB326" s="8"/>
      <c r="BC326" s="8"/>
      <c r="BD326" s="8"/>
    </row>
    <row r="327" spans="1:56" ht="35.1" hidden="1" customHeight="1" x14ac:dyDescent="0.45">
      <c r="A327" s="33" t="str">
        <f>+IFERROR(VLOOKUP(#REF!&amp;"-"&amp;ROW()-108,[2]ワークシート!$C$2:$BW$498,9,0),"")</f>
        <v/>
      </c>
      <c r="B327" s="34"/>
      <c r="C327" s="35" t="str">
        <f>+IFERROR(IF(VLOOKUP(#REF!&amp;"-"&amp;ROW()-108,[2]ワークシート!$C$2:$BW$498,10,0) = "","",VLOOKUP(#REF!&amp;"-"&amp;ROW()-108,[2]ワークシート!$C$2:$BW$498,10,0)),"")</f>
        <v/>
      </c>
      <c r="D327" s="34"/>
      <c r="E327" s="33" t="str">
        <f>+IFERROR(VLOOKUP(#REF!&amp;"-"&amp;ROW()-108,[2]ワークシート!$C$2:$BW$498,11,0),"")</f>
        <v/>
      </c>
      <c r="F327" s="34"/>
      <c r="G327" s="10" t="str">
        <f>+IFERROR(VLOOKUP(#REF!&amp;"-"&amp;ROW()-108,[2]ワークシート!$C$2:$BW$498,12,0),"")</f>
        <v/>
      </c>
      <c r="H32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7" s="37"/>
      <c r="J327" s="33" t="str">
        <f>+IFERROR(VLOOKUP(#REF!&amp;"-"&amp;ROW()-108,[2]ワークシート!$C$2:$BW$498,19,0),"")</f>
        <v/>
      </c>
      <c r="K327" s="35"/>
      <c r="L327" s="34"/>
      <c r="M327" s="38" t="str">
        <f>+IFERROR(VLOOKUP(#REF!&amp;"-"&amp;ROW()-108,[2]ワークシート!$C$2:$BW$498,24,0),"")</f>
        <v/>
      </c>
      <c r="N327" s="39"/>
      <c r="O327" s="40" t="str">
        <f>+IFERROR(VLOOKUP(#REF!&amp;"-"&amp;ROW()-108,[2]ワークシート!$C$2:$BW$498,25,0),"")</f>
        <v/>
      </c>
      <c r="P327" s="40"/>
      <c r="Q327" s="41" t="str">
        <f>+IFERROR(VLOOKUP(#REF!&amp;"-"&amp;ROW()-108,[2]ワークシート!$C$2:$BW$498,55,0),"")</f>
        <v/>
      </c>
      <c r="R327" s="41"/>
      <c r="S327" s="41"/>
      <c r="T327" s="40" t="str">
        <f>+IFERROR(VLOOKUP(#REF!&amp;"-"&amp;ROW()-108,[2]ワークシート!$C$2:$BW$498,60,0),"")</f>
        <v/>
      </c>
      <c r="U327" s="40"/>
      <c r="V327" s="40" t="str">
        <f>+IFERROR(VLOOKUP(#REF!&amp;"-"&amp;ROW()-108,[2]ワークシート!$C$2:$BW$498,61,0),"")</f>
        <v/>
      </c>
      <c r="W327" s="40"/>
      <c r="X327" s="40"/>
      <c r="Y327" s="31" t="str">
        <f t="shared" si="6"/>
        <v/>
      </c>
      <c r="Z327" s="31"/>
      <c r="AA327" s="32" t="str">
        <f>+IFERROR(IF(VLOOKUP(#REF!&amp;"-"&amp;ROW()-108,[2]ワークシート!$C$2:$BW$498,13,0)="","",VLOOKUP(#REF!&amp;"-"&amp;ROW()-108,[2]ワークシート!$C$2:$BW$498,13,0)),"")</f>
        <v/>
      </c>
      <c r="AB327" s="32"/>
      <c r="AC327" s="32" t="str">
        <f>+IFERROR(VLOOKUP(#REF!&amp;"-"&amp;ROW()-108,[2]ワークシート!$C$2:$BW$498,30,0),"")</f>
        <v/>
      </c>
      <c r="AD327" s="32"/>
      <c r="AE327" s="31" t="str">
        <f t="shared" si="7"/>
        <v/>
      </c>
      <c r="AF327" s="31"/>
      <c r="AG327" s="10"/>
      <c r="AH327" s="10"/>
      <c r="AI327" s="9" t="str">
        <f>+IFERROR(IF(VLOOKUP(#REF!&amp;"-"&amp;ROW()-108,[2]ワークシート!$C$2:$BW$498,31,0)="","",VLOOKUP(#REF!&amp;"-"&amp;ROW()-108,[2]ワークシート!$C$2:$BW$498,31,0)),"")</f>
        <v/>
      </c>
      <c r="AJ327" s="8"/>
      <c r="AK327" s="8"/>
      <c r="AL327" s="8"/>
      <c r="AM327" s="8"/>
      <c r="AN327" s="8"/>
      <c r="AO327" s="8"/>
      <c r="AP327" s="8"/>
      <c r="AQ327" s="8"/>
      <c r="AR327" s="8"/>
      <c r="AS327" s="8"/>
      <c r="AT327" s="8"/>
      <c r="AU327" s="8"/>
      <c r="AV327" s="8"/>
      <c r="AW327" s="8"/>
      <c r="AX327" s="8"/>
      <c r="AY327" s="8"/>
      <c r="AZ327" s="8"/>
      <c r="BA327" s="8"/>
      <c r="BB327" s="8"/>
      <c r="BC327" s="8"/>
      <c r="BD327" s="8"/>
    </row>
    <row r="328" spans="1:56" ht="35.1" hidden="1" customHeight="1" x14ac:dyDescent="0.45">
      <c r="A328" s="33" t="str">
        <f>+IFERROR(VLOOKUP(#REF!&amp;"-"&amp;ROW()-108,[2]ワークシート!$C$2:$BW$498,9,0),"")</f>
        <v/>
      </c>
      <c r="B328" s="34"/>
      <c r="C328" s="35" t="str">
        <f>+IFERROR(IF(VLOOKUP(#REF!&amp;"-"&amp;ROW()-108,[2]ワークシート!$C$2:$BW$498,10,0) = "","",VLOOKUP(#REF!&amp;"-"&amp;ROW()-108,[2]ワークシート!$C$2:$BW$498,10,0)),"")</f>
        <v/>
      </c>
      <c r="D328" s="34"/>
      <c r="E328" s="33" t="str">
        <f>+IFERROR(VLOOKUP(#REF!&amp;"-"&amp;ROW()-108,[2]ワークシート!$C$2:$BW$498,11,0),"")</f>
        <v/>
      </c>
      <c r="F328" s="34"/>
      <c r="G328" s="10" t="str">
        <f>+IFERROR(VLOOKUP(#REF!&amp;"-"&amp;ROW()-108,[2]ワークシート!$C$2:$BW$498,12,0),"")</f>
        <v/>
      </c>
      <c r="H32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8" s="37"/>
      <c r="J328" s="33" t="str">
        <f>+IFERROR(VLOOKUP(#REF!&amp;"-"&amp;ROW()-108,[2]ワークシート!$C$2:$BW$498,19,0),"")</f>
        <v/>
      </c>
      <c r="K328" s="35"/>
      <c r="L328" s="34"/>
      <c r="M328" s="38" t="str">
        <f>+IFERROR(VLOOKUP(#REF!&amp;"-"&amp;ROW()-108,[2]ワークシート!$C$2:$BW$498,24,0),"")</f>
        <v/>
      </c>
      <c r="N328" s="39"/>
      <c r="O328" s="40" t="str">
        <f>+IFERROR(VLOOKUP(#REF!&amp;"-"&amp;ROW()-108,[2]ワークシート!$C$2:$BW$498,25,0),"")</f>
        <v/>
      </c>
      <c r="P328" s="40"/>
      <c r="Q328" s="41" t="str">
        <f>+IFERROR(VLOOKUP(#REF!&amp;"-"&amp;ROW()-108,[2]ワークシート!$C$2:$BW$498,55,0),"")</f>
        <v/>
      </c>
      <c r="R328" s="41"/>
      <c r="S328" s="41"/>
      <c r="T328" s="40" t="str">
        <f>+IFERROR(VLOOKUP(#REF!&amp;"-"&amp;ROW()-108,[2]ワークシート!$C$2:$BW$498,60,0),"")</f>
        <v/>
      </c>
      <c r="U328" s="40"/>
      <c r="V328" s="40" t="str">
        <f>+IFERROR(VLOOKUP(#REF!&amp;"-"&amp;ROW()-108,[2]ワークシート!$C$2:$BW$498,61,0),"")</f>
        <v/>
      </c>
      <c r="W328" s="40"/>
      <c r="X328" s="40"/>
      <c r="Y328" s="31" t="str">
        <f t="shared" si="6"/>
        <v/>
      </c>
      <c r="Z328" s="31"/>
      <c r="AA328" s="32" t="str">
        <f>+IFERROR(IF(VLOOKUP(#REF!&amp;"-"&amp;ROW()-108,[2]ワークシート!$C$2:$BW$498,13,0)="","",VLOOKUP(#REF!&amp;"-"&amp;ROW()-108,[2]ワークシート!$C$2:$BW$498,13,0)),"")</f>
        <v/>
      </c>
      <c r="AB328" s="32"/>
      <c r="AC328" s="32" t="str">
        <f>+IFERROR(VLOOKUP(#REF!&amp;"-"&amp;ROW()-108,[2]ワークシート!$C$2:$BW$498,30,0),"")</f>
        <v/>
      </c>
      <c r="AD328" s="32"/>
      <c r="AE328" s="31" t="str">
        <f t="shared" si="7"/>
        <v/>
      </c>
      <c r="AF328" s="31"/>
      <c r="AG328" s="10"/>
      <c r="AH328" s="10"/>
      <c r="AI328" s="9" t="str">
        <f>+IFERROR(IF(VLOOKUP(#REF!&amp;"-"&amp;ROW()-108,[2]ワークシート!$C$2:$BW$498,31,0)="","",VLOOKUP(#REF!&amp;"-"&amp;ROW()-108,[2]ワークシート!$C$2:$BW$498,31,0)),"")</f>
        <v/>
      </c>
      <c r="AJ328" s="8"/>
      <c r="AK328" s="8"/>
      <c r="AL328" s="8"/>
      <c r="AM328" s="8"/>
      <c r="AN328" s="8"/>
      <c r="AO328" s="8"/>
      <c r="AP328" s="8"/>
      <c r="AQ328" s="8"/>
      <c r="AR328" s="8"/>
      <c r="AS328" s="8"/>
      <c r="AT328" s="8"/>
      <c r="AU328" s="8"/>
      <c r="AV328" s="8"/>
      <c r="AW328" s="8"/>
      <c r="AX328" s="8"/>
      <c r="AY328" s="8"/>
      <c r="AZ328" s="8"/>
      <c r="BA328" s="8"/>
      <c r="BB328" s="8"/>
      <c r="BC328" s="8"/>
      <c r="BD328" s="8"/>
    </row>
    <row r="329" spans="1:56" ht="35.1" hidden="1" customHeight="1" x14ac:dyDescent="0.45">
      <c r="A329" s="33" t="str">
        <f>+IFERROR(VLOOKUP(#REF!&amp;"-"&amp;ROW()-108,[2]ワークシート!$C$2:$BW$498,9,0),"")</f>
        <v/>
      </c>
      <c r="B329" s="34"/>
      <c r="C329" s="35" t="str">
        <f>+IFERROR(IF(VLOOKUP(#REF!&amp;"-"&amp;ROW()-108,[2]ワークシート!$C$2:$BW$498,10,0) = "","",VLOOKUP(#REF!&amp;"-"&amp;ROW()-108,[2]ワークシート!$C$2:$BW$498,10,0)),"")</f>
        <v/>
      </c>
      <c r="D329" s="34"/>
      <c r="E329" s="33" t="str">
        <f>+IFERROR(VLOOKUP(#REF!&amp;"-"&amp;ROW()-108,[2]ワークシート!$C$2:$BW$498,11,0),"")</f>
        <v/>
      </c>
      <c r="F329" s="34"/>
      <c r="G329" s="10" t="str">
        <f>+IFERROR(VLOOKUP(#REF!&amp;"-"&amp;ROW()-108,[2]ワークシート!$C$2:$BW$498,12,0),"")</f>
        <v/>
      </c>
      <c r="H32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29" s="37"/>
      <c r="J329" s="33" t="str">
        <f>+IFERROR(VLOOKUP(#REF!&amp;"-"&amp;ROW()-108,[2]ワークシート!$C$2:$BW$498,19,0),"")</f>
        <v/>
      </c>
      <c r="K329" s="35"/>
      <c r="L329" s="34"/>
      <c r="M329" s="38" t="str">
        <f>+IFERROR(VLOOKUP(#REF!&amp;"-"&amp;ROW()-108,[2]ワークシート!$C$2:$BW$498,24,0),"")</f>
        <v/>
      </c>
      <c r="N329" s="39"/>
      <c r="O329" s="40" t="str">
        <f>+IFERROR(VLOOKUP(#REF!&amp;"-"&amp;ROW()-108,[2]ワークシート!$C$2:$BW$498,25,0),"")</f>
        <v/>
      </c>
      <c r="P329" s="40"/>
      <c r="Q329" s="41" t="str">
        <f>+IFERROR(VLOOKUP(#REF!&amp;"-"&amp;ROW()-108,[2]ワークシート!$C$2:$BW$498,55,0),"")</f>
        <v/>
      </c>
      <c r="R329" s="41"/>
      <c r="S329" s="41"/>
      <c r="T329" s="40" t="str">
        <f>+IFERROR(VLOOKUP(#REF!&amp;"-"&amp;ROW()-108,[2]ワークシート!$C$2:$BW$498,60,0),"")</f>
        <v/>
      </c>
      <c r="U329" s="40"/>
      <c r="V329" s="40" t="str">
        <f>+IFERROR(VLOOKUP(#REF!&amp;"-"&amp;ROW()-108,[2]ワークシート!$C$2:$BW$498,61,0),"")</f>
        <v/>
      </c>
      <c r="W329" s="40"/>
      <c r="X329" s="40"/>
      <c r="Y329" s="31" t="str">
        <f t="shared" si="6"/>
        <v/>
      </c>
      <c r="Z329" s="31"/>
      <c r="AA329" s="32" t="str">
        <f>+IFERROR(IF(VLOOKUP(#REF!&amp;"-"&amp;ROW()-108,[2]ワークシート!$C$2:$BW$498,13,0)="","",VLOOKUP(#REF!&amp;"-"&amp;ROW()-108,[2]ワークシート!$C$2:$BW$498,13,0)),"")</f>
        <v/>
      </c>
      <c r="AB329" s="32"/>
      <c r="AC329" s="32" t="str">
        <f>+IFERROR(VLOOKUP(#REF!&amp;"-"&amp;ROW()-108,[2]ワークシート!$C$2:$BW$498,30,0),"")</f>
        <v/>
      </c>
      <c r="AD329" s="32"/>
      <c r="AE329" s="31" t="str">
        <f t="shared" si="7"/>
        <v/>
      </c>
      <c r="AF329" s="31"/>
      <c r="AG329" s="10"/>
      <c r="AH329" s="10"/>
      <c r="AI329" s="9" t="str">
        <f>+IFERROR(IF(VLOOKUP(#REF!&amp;"-"&amp;ROW()-108,[2]ワークシート!$C$2:$BW$498,31,0)="","",VLOOKUP(#REF!&amp;"-"&amp;ROW()-108,[2]ワークシート!$C$2:$BW$498,31,0)),"")</f>
        <v/>
      </c>
      <c r="AJ329" s="8"/>
      <c r="AK329" s="8"/>
      <c r="AL329" s="8"/>
      <c r="AM329" s="8"/>
      <c r="AN329" s="8"/>
      <c r="AO329" s="8"/>
      <c r="AP329" s="8"/>
      <c r="AQ329" s="8"/>
      <c r="AR329" s="8"/>
      <c r="AS329" s="8"/>
      <c r="AT329" s="8"/>
      <c r="AU329" s="8"/>
      <c r="AV329" s="8"/>
      <c r="AW329" s="8"/>
      <c r="AX329" s="8"/>
      <c r="AY329" s="8"/>
      <c r="AZ329" s="8"/>
      <c r="BA329" s="8"/>
      <c r="BB329" s="8"/>
      <c r="BC329" s="8"/>
      <c r="BD329" s="8"/>
    </row>
    <row r="330" spans="1:56" ht="35.1" hidden="1" customHeight="1" x14ac:dyDescent="0.45">
      <c r="A330" s="33" t="str">
        <f>+IFERROR(VLOOKUP(#REF!&amp;"-"&amp;ROW()-108,[2]ワークシート!$C$2:$BW$498,9,0),"")</f>
        <v/>
      </c>
      <c r="B330" s="34"/>
      <c r="C330" s="35" t="str">
        <f>+IFERROR(IF(VLOOKUP(#REF!&amp;"-"&amp;ROW()-108,[2]ワークシート!$C$2:$BW$498,10,0) = "","",VLOOKUP(#REF!&amp;"-"&amp;ROW()-108,[2]ワークシート!$C$2:$BW$498,10,0)),"")</f>
        <v/>
      </c>
      <c r="D330" s="34"/>
      <c r="E330" s="33" t="str">
        <f>+IFERROR(VLOOKUP(#REF!&amp;"-"&amp;ROW()-108,[2]ワークシート!$C$2:$BW$498,11,0),"")</f>
        <v/>
      </c>
      <c r="F330" s="34"/>
      <c r="G330" s="10" t="str">
        <f>+IFERROR(VLOOKUP(#REF!&amp;"-"&amp;ROW()-108,[2]ワークシート!$C$2:$BW$498,12,0),"")</f>
        <v/>
      </c>
      <c r="H33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0" s="37"/>
      <c r="J330" s="33" t="str">
        <f>+IFERROR(VLOOKUP(#REF!&amp;"-"&amp;ROW()-108,[2]ワークシート!$C$2:$BW$498,19,0),"")</f>
        <v/>
      </c>
      <c r="K330" s="35"/>
      <c r="L330" s="34"/>
      <c r="M330" s="38" t="str">
        <f>+IFERROR(VLOOKUP(#REF!&amp;"-"&amp;ROW()-108,[2]ワークシート!$C$2:$BW$498,24,0),"")</f>
        <v/>
      </c>
      <c r="N330" s="39"/>
      <c r="O330" s="40" t="str">
        <f>+IFERROR(VLOOKUP(#REF!&amp;"-"&amp;ROW()-108,[2]ワークシート!$C$2:$BW$498,25,0),"")</f>
        <v/>
      </c>
      <c r="P330" s="40"/>
      <c r="Q330" s="41" t="str">
        <f>+IFERROR(VLOOKUP(#REF!&amp;"-"&amp;ROW()-108,[2]ワークシート!$C$2:$BW$498,55,0),"")</f>
        <v/>
      </c>
      <c r="R330" s="41"/>
      <c r="S330" s="41"/>
      <c r="T330" s="40" t="str">
        <f>+IFERROR(VLOOKUP(#REF!&amp;"-"&amp;ROW()-108,[2]ワークシート!$C$2:$BW$498,60,0),"")</f>
        <v/>
      </c>
      <c r="U330" s="40"/>
      <c r="V330" s="40" t="str">
        <f>+IFERROR(VLOOKUP(#REF!&amp;"-"&amp;ROW()-108,[2]ワークシート!$C$2:$BW$498,61,0),"")</f>
        <v/>
      </c>
      <c r="W330" s="40"/>
      <c r="X330" s="40"/>
      <c r="Y330" s="31" t="str">
        <f t="shared" si="6"/>
        <v/>
      </c>
      <c r="Z330" s="31"/>
      <c r="AA330" s="32" t="str">
        <f>+IFERROR(IF(VLOOKUP(#REF!&amp;"-"&amp;ROW()-108,[2]ワークシート!$C$2:$BW$498,13,0)="","",VLOOKUP(#REF!&amp;"-"&amp;ROW()-108,[2]ワークシート!$C$2:$BW$498,13,0)),"")</f>
        <v/>
      </c>
      <c r="AB330" s="32"/>
      <c r="AC330" s="32" t="str">
        <f>+IFERROR(VLOOKUP(#REF!&amp;"-"&amp;ROW()-108,[2]ワークシート!$C$2:$BW$498,30,0),"")</f>
        <v/>
      </c>
      <c r="AD330" s="32"/>
      <c r="AE330" s="31" t="str">
        <f t="shared" si="7"/>
        <v/>
      </c>
      <c r="AF330" s="31"/>
      <c r="AG330" s="10"/>
      <c r="AH330" s="10"/>
      <c r="AI330" s="9" t="str">
        <f>+IFERROR(IF(VLOOKUP(#REF!&amp;"-"&amp;ROW()-108,[2]ワークシート!$C$2:$BW$498,31,0)="","",VLOOKUP(#REF!&amp;"-"&amp;ROW()-108,[2]ワークシート!$C$2:$BW$498,31,0)),"")</f>
        <v/>
      </c>
      <c r="AJ330" s="8"/>
      <c r="AK330" s="8"/>
      <c r="AL330" s="8"/>
      <c r="AM330" s="8"/>
      <c r="AN330" s="8"/>
      <c r="AO330" s="8"/>
      <c r="AP330" s="8"/>
      <c r="AQ330" s="8"/>
      <c r="AR330" s="8"/>
      <c r="AS330" s="8"/>
      <c r="AT330" s="8"/>
      <c r="AU330" s="8"/>
      <c r="AV330" s="8"/>
      <c r="AW330" s="8"/>
      <c r="AX330" s="8"/>
      <c r="AY330" s="8"/>
      <c r="AZ330" s="8"/>
      <c r="BA330" s="8"/>
      <c r="BB330" s="8"/>
      <c r="BC330" s="8"/>
      <c r="BD330" s="8"/>
    </row>
    <row r="331" spans="1:56" ht="35.1" hidden="1" customHeight="1" x14ac:dyDescent="0.45">
      <c r="A331" s="33" t="str">
        <f>+IFERROR(VLOOKUP(#REF!&amp;"-"&amp;ROW()-108,[2]ワークシート!$C$2:$BW$498,9,0),"")</f>
        <v/>
      </c>
      <c r="B331" s="34"/>
      <c r="C331" s="35" t="str">
        <f>+IFERROR(IF(VLOOKUP(#REF!&amp;"-"&amp;ROW()-108,[2]ワークシート!$C$2:$BW$498,10,0) = "","",VLOOKUP(#REF!&amp;"-"&amp;ROW()-108,[2]ワークシート!$C$2:$BW$498,10,0)),"")</f>
        <v/>
      </c>
      <c r="D331" s="34"/>
      <c r="E331" s="33" t="str">
        <f>+IFERROR(VLOOKUP(#REF!&amp;"-"&amp;ROW()-108,[2]ワークシート!$C$2:$BW$498,11,0),"")</f>
        <v/>
      </c>
      <c r="F331" s="34"/>
      <c r="G331" s="10" t="str">
        <f>+IFERROR(VLOOKUP(#REF!&amp;"-"&amp;ROW()-108,[2]ワークシート!$C$2:$BW$498,12,0),"")</f>
        <v/>
      </c>
      <c r="H33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1" s="37"/>
      <c r="J331" s="33" t="str">
        <f>+IFERROR(VLOOKUP(#REF!&amp;"-"&amp;ROW()-108,[2]ワークシート!$C$2:$BW$498,19,0),"")</f>
        <v/>
      </c>
      <c r="K331" s="35"/>
      <c r="L331" s="34"/>
      <c r="M331" s="38" t="str">
        <f>+IFERROR(VLOOKUP(#REF!&amp;"-"&amp;ROW()-108,[2]ワークシート!$C$2:$BW$498,24,0),"")</f>
        <v/>
      </c>
      <c r="N331" s="39"/>
      <c r="O331" s="40" t="str">
        <f>+IFERROR(VLOOKUP(#REF!&amp;"-"&amp;ROW()-108,[2]ワークシート!$C$2:$BW$498,25,0),"")</f>
        <v/>
      </c>
      <c r="P331" s="40"/>
      <c r="Q331" s="41" t="str">
        <f>+IFERROR(VLOOKUP(#REF!&amp;"-"&amp;ROW()-108,[2]ワークシート!$C$2:$BW$498,55,0),"")</f>
        <v/>
      </c>
      <c r="R331" s="41"/>
      <c r="S331" s="41"/>
      <c r="T331" s="40" t="str">
        <f>+IFERROR(VLOOKUP(#REF!&amp;"-"&amp;ROW()-108,[2]ワークシート!$C$2:$BW$498,60,0),"")</f>
        <v/>
      </c>
      <c r="U331" s="40"/>
      <c r="V331" s="40" t="str">
        <f>+IFERROR(VLOOKUP(#REF!&amp;"-"&amp;ROW()-108,[2]ワークシート!$C$2:$BW$498,61,0),"")</f>
        <v/>
      </c>
      <c r="W331" s="40"/>
      <c r="X331" s="40"/>
      <c r="Y331" s="31" t="str">
        <f t="shared" si="6"/>
        <v/>
      </c>
      <c r="Z331" s="31"/>
      <c r="AA331" s="32" t="str">
        <f>+IFERROR(IF(VLOOKUP(#REF!&amp;"-"&amp;ROW()-108,[2]ワークシート!$C$2:$BW$498,13,0)="","",VLOOKUP(#REF!&amp;"-"&amp;ROW()-108,[2]ワークシート!$C$2:$BW$498,13,0)),"")</f>
        <v/>
      </c>
      <c r="AB331" s="32"/>
      <c r="AC331" s="32" t="str">
        <f>+IFERROR(VLOOKUP(#REF!&amp;"-"&amp;ROW()-108,[2]ワークシート!$C$2:$BW$498,30,0),"")</f>
        <v/>
      </c>
      <c r="AD331" s="32"/>
      <c r="AE331" s="31" t="str">
        <f t="shared" si="7"/>
        <v/>
      </c>
      <c r="AF331" s="31"/>
      <c r="AG331" s="10"/>
      <c r="AH331" s="10"/>
      <c r="AI331" s="9" t="str">
        <f>+IFERROR(IF(VLOOKUP(#REF!&amp;"-"&amp;ROW()-108,[2]ワークシート!$C$2:$BW$498,31,0)="","",VLOOKUP(#REF!&amp;"-"&amp;ROW()-108,[2]ワークシート!$C$2:$BW$498,31,0)),"")</f>
        <v/>
      </c>
      <c r="AJ331" s="8"/>
      <c r="AK331" s="8"/>
      <c r="AL331" s="8"/>
      <c r="AM331" s="8"/>
      <c r="AN331" s="8"/>
      <c r="AO331" s="8"/>
      <c r="AP331" s="8"/>
      <c r="AQ331" s="8"/>
      <c r="AR331" s="8"/>
      <c r="AS331" s="8"/>
      <c r="AT331" s="8"/>
      <c r="AU331" s="8"/>
      <c r="AV331" s="8"/>
      <c r="AW331" s="8"/>
      <c r="AX331" s="8"/>
      <c r="AY331" s="8"/>
      <c r="AZ331" s="8"/>
      <c r="BA331" s="8"/>
      <c r="BB331" s="8"/>
      <c r="BC331" s="8"/>
      <c r="BD331" s="8"/>
    </row>
    <row r="332" spans="1:56" ht="35.1" hidden="1" customHeight="1" x14ac:dyDescent="0.45">
      <c r="A332" s="33" t="str">
        <f>+IFERROR(VLOOKUP(#REF!&amp;"-"&amp;ROW()-108,[2]ワークシート!$C$2:$BW$498,9,0),"")</f>
        <v/>
      </c>
      <c r="B332" s="34"/>
      <c r="C332" s="35" t="str">
        <f>+IFERROR(IF(VLOOKUP(#REF!&amp;"-"&amp;ROW()-108,[2]ワークシート!$C$2:$BW$498,10,0) = "","",VLOOKUP(#REF!&amp;"-"&amp;ROW()-108,[2]ワークシート!$C$2:$BW$498,10,0)),"")</f>
        <v/>
      </c>
      <c r="D332" s="34"/>
      <c r="E332" s="33" t="str">
        <f>+IFERROR(VLOOKUP(#REF!&amp;"-"&amp;ROW()-108,[2]ワークシート!$C$2:$BW$498,11,0),"")</f>
        <v/>
      </c>
      <c r="F332" s="34"/>
      <c r="G332" s="10" t="str">
        <f>+IFERROR(VLOOKUP(#REF!&amp;"-"&amp;ROW()-108,[2]ワークシート!$C$2:$BW$498,12,0),"")</f>
        <v/>
      </c>
      <c r="H33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2" s="37"/>
      <c r="J332" s="33" t="str">
        <f>+IFERROR(VLOOKUP(#REF!&amp;"-"&amp;ROW()-108,[2]ワークシート!$C$2:$BW$498,19,0),"")</f>
        <v/>
      </c>
      <c r="K332" s="35"/>
      <c r="L332" s="34"/>
      <c r="M332" s="38" t="str">
        <f>+IFERROR(VLOOKUP(#REF!&amp;"-"&amp;ROW()-108,[2]ワークシート!$C$2:$BW$498,24,0),"")</f>
        <v/>
      </c>
      <c r="N332" s="39"/>
      <c r="O332" s="40" t="str">
        <f>+IFERROR(VLOOKUP(#REF!&amp;"-"&amp;ROW()-108,[2]ワークシート!$C$2:$BW$498,25,0),"")</f>
        <v/>
      </c>
      <c r="P332" s="40"/>
      <c r="Q332" s="41" t="str">
        <f>+IFERROR(VLOOKUP(#REF!&amp;"-"&amp;ROW()-108,[2]ワークシート!$C$2:$BW$498,55,0),"")</f>
        <v/>
      </c>
      <c r="R332" s="41"/>
      <c r="S332" s="41"/>
      <c r="T332" s="40" t="str">
        <f>+IFERROR(VLOOKUP(#REF!&amp;"-"&amp;ROW()-108,[2]ワークシート!$C$2:$BW$498,60,0),"")</f>
        <v/>
      </c>
      <c r="U332" s="40"/>
      <c r="V332" s="40" t="str">
        <f>+IFERROR(VLOOKUP(#REF!&amp;"-"&amp;ROW()-108,[2]ワークシート!$C$2:$BW$498,61,0),"")</f>
        <v/>
      </c>
      <c r="W332" s="40"/>
      <c r="X332" s="40"/>
      <c r="Y332" s="31" t="str">
        <f t="shared" si="6"/>
        <v/>
      </c>
      <c r="Z332" s="31"/>
      <c r="AA332" s="32" t="str">
        <f>+IFERROR(IF(VLOOKUP(#REF!&amp;"-"&amp;ROW()-108,[2]ワークシート!$C$2:$BW$498,13,0)="","",VLOOKUP(#REF!&amp;"-"&amp;ROW()-108,[2]ワークシート!$C$2:$BW$498,13,0)),"")</f>
        <v/>
      </c>
      <c r="AB332" s="32"/>
      <c r="AC332" s="32" t="str">
        <f>+IFERROR(VLOOKUP(#REF!&amp;"-"&amp;ROW()-108,[2]ワークシート!$C$2:$BW$498,30,0),"")</f>
        <v/>
      </c>
      <c r="AD332" s="32"/>
      <c r="AE332" s="31" t="str">
        <f t="shared" si="7"/>
        <v/>
      </c>
      <c r="AF332" s="31"/>
      <c r="AG332" s="10"/>
      <c r="AH332" s="10"/>
      <c r="AI332" s="9" t="str">
        <f>+IFERROR(IF(VLOOKUP(#REF!&amp;"-"&amp;ROW()-108,[2]ワークシート!$C$2:$BW$498,31,0)="","",VLOOKUP(#REF!&amp;"-"&amp;ROW()-108,[2]ワークシート!$C$2:$BW$498,31,0)),"")</f>
        <v/>
      </c>
      <c r="AJ332" s="8"/>
      <c r="AK332" s="8"/>
      <c r="AL332" s="8"/>
      <c r="AM332" s="8"/>
      <c r="AN332" s="8"/>
      <c r="AO332" s="8"/>
      <c r="AP332" s="8"/>
      <c r="AQ332" s="8"/>
      <c r="AR332" s="8"/>
      <c r="AS332" s="8"/>
      <c r="AT332" s="8"/>
      <c r="AU332" s="8"/>
      <c r="AV332" s="8"/>
      <c r="AW332" s="8"/>
      <c r="AX332" s="8"/>
      <c r="AY332" s="8"/>
      <c r="AZ332" s="8"/>
      <c r="BA332" s="8"/>
      <c r="BB332" s="8"/>
      <c r="BC332" s="8"/>
      <c r="BD332" s="8"/>
    </row>
    <row r="333" spans="1:56" ht="35.1" hidden="1" customHeight="1" x14ac:dyDescent="0.45">
      <c r="A333" s="33" t="str">
        <f>+IFERROR(VLOOKUP(#REF!&amp;"-"&amp;ROW()-108,[2]ワークシート!$C$2:$BW$498,9,0),"")</f>
        <v/>
      </c>
      <c r="B333" s="34"/>
      <c r="C333" s="35" t="str">
        <f>+IFERROR(IF(VLOOKUP(#REF!&amp;"-"&amp;ROW()-108,[2]ワークシート!$C$2:$BW$498,10,0) = "","",VLOOKUP(#REF!&amp;"-"&amp;ROW()-108,[2]ワークシート!$C$2:$BW$498,10,0)),"")</f>
        <v/>
      </c>
      <c r="D333" s="34"/>
      <c r="E333" s="33" t="str">
        <f>+IFERROR(VLOOKUP(#REF!&amp;"-"&amp;ROW()-108,[2]ワークシート!$C$2:$BW$498,11,0),"")</f>
        <v/>
      </c>
      <c r="F333" s="34"/>
      <c r="G333" s="10" t="str">
        <f>+IFERROR(VLOOKUP(#REF!&amp;"-"&amp;ROW()-108,[2]ワークシート!$C$2:$BW$498,12,0),"")</f>
        <v/>
      </c>
      <c r="H33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3" s="37"/>
      <c r="J333" s="33" t="str">
        <f>+IFERROR(VLOOKUP(#REF!&amp;"-"&amp;ROW()-108,[2]ワークシート!$C$2:$BW$498,19,0),"")</f>
        <v/>
      </c>
      <c r="K333" s="35"/>
      <c r="L333" s="34"/>
      <c r="M333" s="38" t="str">
        <f>+IFERROR(VLOOKUP(#REF!&amp;"-"&amp;ROW()-108,[2]ワークシート!$C$2:$BW$498,24,0),"")</f>
        <v/>
      </c>
      <c r="N333" s="39"/>
      <c r="O333" s="40" t="str">
        <f>+IFERROR(VLOOKUP(#REF!&amp;"-"&amp;ROW()-108,[2]ワークシート!$C$2:$BW$498,25,0),"")</f>
        <v/>
      </c>
      <c r="P333" s="40"/>
      <c r="Q333" s="41" t="str">
        <f>+IFERROR(VLOOKUP(#REF!&amp;"-"&amp;ROW()-108,[2]ワークシート!$C$2:$BW$498,55,0),"")</f>
        <v/>
      </c>
      <c r="R333" s="41"/>
      <c r="S333" s="41"/>
      <c r="T333" s="40" t="str">
        <f>+IFERROR(VLOOKUP(#REF!&amp;"-"&amp;ROW()-108,[2]ワークシート!$C$2:$BW$498,60,0),"")</f>
        <v/>
      </c>
      <c r="U333" s="40"/>
      <c r="V333" s="40" t="str">
        <f>+IFERROR(VLOOKUP(#REF!&amp;"-"&amp;ROW()-108,[2]ワークシート!$C$2:$BW$498,61,0),"")</f>
        <v/>
      </c>
      <c r="W333" s="40"/>
      <c r="X333" s="40"/>
      <c r="Y333" s="31" t="str">
        <f t="shared" si="6"/>
        <v/>
      </c>
      <c r="Z333" s="31"/>
      <c r="AA333" s="32" t="str">
        <f>+IFERROR(IF(VLOOKUP(#REF!&amp;"-"&amp;ROW()-108,[2]ワークシート!$C$2:$BW$498,13,0)="","",VLOOKUP(#REF!&amp;"-"&amp;ROW()-108,[2]ワークシート!$C$2:$BW$498,13,0)),"")</f>
        <v/>
      </c>
      <c r="AB333" s="32"/>
      <c r="AC333" s="32" t="str">
        <f>+IFERROR(VLOOKUP(#REF!&amp;"-"&amp;ROW()-108,[2]ワークシート!$C$2:$BW$498,30,0),"")</f>
        <v/>
      </c>
      <c r="AD333" s="32"/>
      <c r="AE333" s="31" t="str">
        <f t="shared" si="7"/>
        <v/>
      </c>
      <c r="AF333" s="31"/>
      <c r="AG333" s="10"/>
      <c r="AH333" s="10"/>
      <c r="AI333" s="9" t="str">
        <f>+IFERROR(IF(VLOOKUP(#REF!&amp;"-"&amp;ROW()-108,[2]ワークシート!$C$2:$BW$498,31,0)="","",VLOOKUP(#REF!&amp;"-"&amp;ROW()-108,[2]ワークシート!$C$2:$BW$498,31,0)),"")</f>
        <v/>
      </c>
      <c r="AJ333" s="8"/>
      <c r="AK333" s="8"/>
      <c r="AL333" s="8"/>
      <c r="AM333" s="8"/>
      <c r="AN333" s="8"/>
      <c r="AO333" s="8"/>
      <c r="AP333" s="8"/>
      <c r="AQ333" s="8"/>
      <c r="AR333" s="8"/>
      <c r="AS333" s="8"/>
      <c r="AT333" s="8"/>
      <c r="AU333" s="8"/>
      <c r="AV333" s="8"/>
      <c r="AW333" s="8"/>
      <c r="AX333" s="8"/>
      <c r="AY333" s="8"/>
      <c r="AZ333" s="8"/>
      <c r="BA333" s="8"/>
      <c r="BB333" s="8"/>
      <c r="BC333" s="8"/>
      <c r="BD333" s="8"/>
    </row>
    <row r="334" spans="1:56" ht="35.1" hidden="1" customHeight="1" x14ac:dyDescent="0.45">
      <c r="A334" s="33" t="str">
        <f>+IFERROR(VLOOKUP(#REF!&amp;"-"&amp;ROW()-108,[2]ワークシート!$C$2:$BW$498,9,0),"")</f>
        <v/>
      </c>
      <c r="B334" s="34"/>
      <c r="C334" s="35" t="str">
        <f>+IFERROR(IF(VLOOKUP(#REF!&amp;"-"&amp;ROW()-108,[2]ワークシート!$C$2:$BW$498,10,0) = "","",VLOOKUP(#REF!&amp;"-"&amp;ROW()-108,[2]ワークシート!$C$2:$BW$498,10,0)),"")</f>
        <v/>
      </c>
      <c r="D334" s="34"/>
      <c r="E334" s="33" t="str">
        <f>+IFERROR(VLOOKUP(#REF!&amp;"-"&amp;ROW()-108,[2]ワークシート!$C$2:$BW$498,11,0),"")</f>
        <v/>
      </c>
      <c r="F334" s="34"/>
      <c r="G334" s="10" t="str">
        <f>+IFERROR(VLOOKUP(#REF!&amp;"-"&amp;ROW()-108,[2]ワークシート!$C$2:$BW$498,12,0),"")</f>
        <v/>
      </c>
      <c r="H33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4" s="37"/>
      <c r="J334" s="33" t="str">
        <f>+IFERROR(VLOOKUP(#REF!&amp;"-"&amp;ROW()-108,[2]ワークシート!$C$2:$BW$498,19,0),"")</f>
        <v/>
      </c>
      <c r="K334" s="35"/>
      <c r="L334" s="34"/>
      <c r="M334" s="38" t="str">
        <f>+IFERROR(VLOOKUP(#REF!&amp;"-"&amp;ROW()-108,[2]ワークシート!$C$2:$BW$498,24,0),"")</f>
        <v/>
      </c>
      <c r="N334" s="39"/>
      <c r="O334" s="40" t="str">
        <f>+IFERROR(VLOOKUP(#REF!&amp;"-"&amp;ROW()-108,[2]ワークシート!$C$2:$BW$498,25,0),"")</f>
        <v/>
      </c>
      <c r="P334" s="40"/>
      <c r="Q334" s="41" t="str">
        <f>+IFERROR(VLOOKUP(#REF!&amp;"-"&amp;ROW()-108,[2]ワークシート!$C$2:$BW$498,55,0),"")</f>
        <v/>
      </c>
      <c r="R334" s="41"/>
      <c r="S334" s="41"/>
      <c r="T334" s="40" t="str">
        <f>+IFERROR(VLOOKUP(#REF!&amp;"-"&amp;ROW()-108,[2]ワークシート!$C$2:$BW$498,60,0),"")</f>
        <v/>
      </c>
      <c r="U334" s="40"/>
      <c r="V334" s="40" t="str">
        <f>+IFERROR(VLOOKUP(#REF!&amp;"-"&amp;ROW()-108,[2]ワークシート!$C$2:$BW$498,61,0),"")</f>
        <v/>
      </c>
      <c r="W334" s="40"/>
      <c r="X334" s="40"/>
      <c r="Y334" s="31" t="str">
        <f t="shared" si="6"/>
        <v/>
      </c>
      <c r="Z334" s="31"/>
      <c r="AA334" s="32" t="str">
        <f>+IFERROR(IF(VLOOKUP(#REF!&amp;"-"&amp;ROW()-108,[2]ワークシート!$C$2:$BW$498,13,0)="","",VLOOKUP(#REF!&amp;"-"&amp;ROW()-108,[2]ワークシート!$C$2:$BW$498,13,0)),"")</f>
        <v/>
      </c>
      <c r="AB334" s="32"/>
      <c r="AC334" s="32" t="str">
        <f>+IFERROR(VLOOKUP(#REF!&amp;"-"&amp;ROW()-108,[2]ワークシート!$C$2:$BW$498,30,0),"")</f>
        <v/>
      </c>
      <c r="AD334" s="32"/>
      <c r="AE334" s="31" t="str">
        <f t="shared" si="7"/>
        <v/>
      </c>
      <c r="AF334" s="31"/>
      <c r="AG334" s="10"/>
      <c r="AH334" s="10"/>
      <c r="AI334" s="9" t="str">
        <f>+IFERROR(IF(VLOOKUP(#REF!&amp;"-"&amp;ROW()-108,[2]ワークシート!$C$2:$BW$498,31,0)="","",VLOOKUP(#REF!&amp;"-"&amp;ROW()-108,[2]ワークシート!$C$2:$BW$498,31,0)),"")</f>
        <v/>
      </c>
      <c r="AJ334" s="8"/>
      <c r="AK334" s="8"/>
      <c r="AL334" s="8"/>
      <c r="AM334" s="8"/>
      <c r="AN334" s="8"/>
      <c r="AO334" s="8"/>
      <c r="AP334" s="8"/>
      <c r="AQ334" s="8"/>
      <c r="AR334" s="8"/>
      <c r="AS334" s="8"/>
      <c r="AT334" s="8"/>
      <c r="AU334" s="8"/>
      <c r="AV334" s="8"/>
      <c r="AW334" s="8"/>
      <c r="AX334" s="8"/>
      <c r="AY334" s="8"/>
      <c r="AZ334" s="8"/>
      <c r="BA334" s="8"/>
      <c r="BB334" s="8"/>
      <c r="BC334" s="8"/>
      <c r="BD334" s="8"/>
    </row>
    <row r="335" spans="1:56" ht="35.1" hidden="1" customHeight="1" x14ac:dyDescent="0.45">
      <c r="A335" s="33" t="str">
        <f>+IFERROR(VLOOKUP(#REF!&amp;"-"&amp;ROW()-108,[2]ワークシート!$C$2:$BW$498,9,0),"")</f>
        <v/>
      </c>
      <c r="B335" s="34"/>
      <c r="C335" s="35" t="str">
        <f>+IFERROR(IF(VLOOKUP(#REF!&amp;"-"&amp;ROW()-108,[2]ワークシート!$C$2:$BW$498,10,0) = "","",VLOOKUP(#REF!&amp;"-"&amp;ROW()-108,[2]ワークシート!$C$2:$BW$498,10,0)),"")</f>
        <v/>
      </c>
      <c r="D335" s="34"/>
      <c r="E335" s="33" t="str">
        <f>+IFERROR(VLOOKUP(#REF!&amp;"-"&amp;ROW()-108,[2]ワークシート!$C$2:$BW$498,11,0),"")</f>
        <v/>
      </c>
      <c r="F335" s="34"/>
      <c r="G335" s="10" t="str">
        <f>+IFERROR(VLOOKUP(#REF!&amp;"-"&amp;ROW()-108,[2]ワークシート!$C$2:$BW$498,12,0),"")</f>
        <v/>
      </c>
      <c r="H33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5" s="37"/>
      <c r="J335" s="33" t="str">
        <f>+IFERROR(VLOOKUP(#REF!&amp;"-"&amp;ROW()-108,[2]ワークシート!$C$2:$BW$498,19,0),"")</f>
        <v/>
      </c>
      <c r="K335" s="35"/>
      <c r="L335" s="34"/>
      <c r="M335" s="38" t="str">
        <f>+IFERROR(VLOOKUP(#REF!&amp;"-"&amp;ROW()-108,[2]ワークシート!$C$2:$BW$498,24,0),"")</f>
        <v/>
      </c>
      <c r="N335" s="39"/>
      <c r="O335" s="40" t="str">
        <f>+IFERROR(VLOOKUP(#REF!&amp;"-"&amp;ROW()-108,[2]ワークシート!$C$2:$BW$498,25,0),"")</f>
        <v/>
      </c>
      <c r="P335" s="40"/>
      <c r="Q335" s="41" t="str">
        <f>+IFERROR(VLOOKUP(#REF!&amp;"-"&amp;ROW()-108,[2]ワークシート!$C$2:$BW$498,55,0),"")</f>
        <v/>
      </c>
      <c r="R335" s="41"/>
      <c r="S335" s="41"/>
      <c r="T335" s="40" t="str">
        <f>+IFERROR(VLOOKUP(#REF!&amp;"-"&amp;ROW()-108,[2]ワークシート!$C$2:$BW$498,60,0),"")</f>
        <v/>
      </c>
      <c r="U335" s="40"/>
      <c r="V335" s="40" t="str">
        <f>+IFERROR(VLOOKUP(#REF!&amp;"-"&amp;ROW()-108,[2]ワークシート!$C$2:$BW$498,61,0),"")</f>
        <v/>
      </c>
      <c r="W335" s="40"/>
      <c r="X335" s="40"/>
      <c r="Y335" s="31" t="str">
        <f t="shared" si="6"/>
        <v/>
      </c>
      <c r="Z335" s="31"/>
      <c r="AA335" s="32" t="str">
        <f>+IFERROR(IF(VLOOKUP(#REF!&amp;"-"&amp;ROW()-108,[2]ワークシート!$C$2:$BW$498,13,0)="","",VLOOKUP(#REF!&amp;"-"&amp;ROW()-108,[2]ワークシート!$C$2:$BW$498,13,0)),"")</f>
        <v/>
      </c>
      <c r="AB335" s="32"/>
      <c r="AC335" s="32" t="str">
        <f>+IFERROR(VLOOKUP(#REF!&amp;"-"&amp;ROW()-108,[2]ワークシート!$C$2:$BW$498,30,0),"")</f>
        <v/>
      </c>
      <c r="AD335" s="32"/>
      <c r="AE335" s="31" t="str">
        <f t="shared" si="7"/>
        <v/>
      </c>
      <c r="AF335" s="31"/>
      <c r="AG335" s="10"/>
      <c r="AH335" s="10"/>
      <c r="AI335" s="9" t="str">
        <f>+IFERROR(IF(VLOOKUP(#REF!&amp;"-"&amp;ROW()-108,[2]ワークシート!$C$2:$BW$498,31,0)="","",VLOOKUP(#REF!&amp;"-"&amp;ROW()-108,[2]ワークシート!$C$2:$BW$498,31,0)),"")</f>
        <v/>
      </c>
      <c r="AJ335" s="8"/>
      <c r="AK335" s="8"/>
      <c r="AL335" s="8"/>
      <c r="AM335" s="8"/>
      <c r="AN335" s="8"/>
      <c r="AO335" s="8"/>
      <c r="AP335" s="8"/>
      <c r="AQ335" s="8"/>
      <c r="AR335" s="8"/>
      <c r="AS335" s="8"/>
      <c r="AT335" s="8"/>
      <c r="AU335" s="8"/>
      <c r="AV335" s="8"/>
      <c r="AW335" s="8"/>
      <c r="AX335" s="8"/>
      <c r="AY335" s="8"/>
      <c r="AZ335" s="8"/>
      <c r="BA335" s="8"/>
      <c r="BB335" s="8"/>
      <c r="BC335" s="8"/>
      <c r="BD335" s="8"/>
    </row>
    <row r="336" spans="1:56" ht="35.1" hidden="1" customHeight="1" x14ac:dyDescent="0.45">
      <c r="A336" s="33" t="str">
        <f>+IFERROR(VLOOKUP(#REF!&amp;"-"&amp;ROW()-108,[2]ワークシート!$C$2:$BW$498,9,0),"")</f>
        <v/>
      </c>
      <c r="B336" s="34"/>
      <c r="C336" s="35" t="str">
        <f>+IFERROR(IF(VLOOKUP(#REF!&amp;"-"&amp;ROW()-108,[2]ワークシート!$C$2:$BW$498,10,0) = "","",VLOOKUP(#REF!&amp;"-"&amp;ROW()-108,[2]ワークシート!$C$2:$BW$498,10,0)),"")</f>
        <v/>
      </c>
      <c r="D336" s="34"/>
      <c r="E336" s="33" t="str">
        <f>+IFERROR(VLOOKUP(#REF!&amp;"-"&amp;ROW()-108,[2]ワークシート!$C$2:$BW$498,11,0),"")</f>
        <v/>
      </c>
      <c r="F336" s="34"/>
      <c r="G336" s="10" t="str">
        <f>+IFERROR(VLOOKUP(#REF!&amp;"-"&amp;ROW()-108,[2]ワークシート!$C$2:$BW$498,12,0),"")</f>
        <v/>
      </c>
      <c r="H33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6" s="37"/>
      <c r="J336" s="33" t="str">
        <f>+IFERROR(VLOOKUP(#REF!&amp;"-"&amp;ROW()-108,[2]ワークシート!$C$2:$BW$498,19,0),"")</f>
        <v/>
      </c>
      <c r="K336" s="35"/>
      <c r="L336" s="34"/>
      <c r="M336" s="38" t="str">
        <f>+IFERROR(VLOOKUP(#REF!&amp;"-"&amp;ROW()-108,[2]ワークシート!$C$2:$BW$498,24,0),"")</f>
        <v/>
      </c>
      <c r="N336" s="39"/>
      <c r="O336" s="40" t="str">
        <f>+IFERROR(VLOOKUP(#REF!&amp;"-"&amp;ROW()-108,[2]ワークシート!$C$2:$BW$498,25,0),"")</f>
        <v/>
      </c>
      <c r="P336" s="40"/>
      <c r="Q336" s="41" t="str">
        <f>+IFERROR(VLOOKUP(#REF!&amp;"-"&amp;ROW()-108,[2]ワークシート!$C$2:$BW$498,55,0),"")</f>
        <v/>
      </c>
      <c r="R336" s="41"/>
      <c r="S336" s="41"/>
      <c r="T336" s="40" t="str">
        <f>+IFERROR(VLOOKUP(#REF!&amp;"-"&amp;ROW()-108,[2]ワークシート!$C$2:$BW$498,60,0),"")</f>
        <v/>
      </c>
      <c r="U336" s="40"/>
      <c r="V336" s="40" t="str">
        <f>+IFERROR(VLOOKUP(#REF!&amp;"-"&amp;ROW()-108,[2]ワークシート!$C$2:$BW$498,61,0),"")</f>
        <v/>
      </c>
      <c r="W336" s="40"/>
      <c r="X336" s="40"/>
      <c r="Y336" s="31" t="str">
        <f t="shared" ref="Y336:Y379" si="8">IF(AC336="","",IF(AC336=0,"使用貸借権","賃借権"))</f>
        <v/>
      </c>
      <c r="Z336" s="31"/>
      <c r="AA336" s="32" t="str">
        <f>+IFERROR(IF(VLOOKUP(#REF!&amp;"-"&amp;ROW()-108,[2]ワークシート!$C$2:$BW$498,13,0)="","",VLOOKUP(#REF!&amp;"-"&amp;ROW()-108,[2]ワークシート!$C$2:$BW$498,13,0)),"")</f>
        <v/>
      </c>
      <c r="AB336" s="32"/>
      <c r="AC336" s="32" t="str">
        <f>+IFERROR(VLOOKUP(#REF!&amp;"-"&amp;ROW()-108,[2]ワークシート!$C$2:$BW$498,30,0),"")</f>
        <v/>
      </c>
      <c r="AD336" s="32"/>
      <c r="AE336" s="31" t="str">
        <f t="shared" ref="AE336:AE379" si="9">IF(Y336="","",IF(Y336="使用貸借権","-","口座振込　１２月"))</f>
        <v/>
      </c>
      <c r="AF336" s="31"/>
      <c r="AG336" s="10"/>
      <c r="AH336" s="10"/>
      <c r="AI336" s="9" t="str">
        <f>+IFERROR(IF(VLOOKUP(#REF!&amp;"-"&amp;ROW()-108,[2]ワークシート!$C$2:$BW$498,31,0)="","",VLOOKUP(#REF!&amp;"-"&amp;ROW()-108,[2]ワークシート!$C$2:$BW$498,31,0)),"")</f>
        <v/>
      </c>
      <c r="AJ336" s="8"/>
      <c r="AK336" s="8"/>
      <c r="AL336" s="8"/>
      <c r="AM336" s="8"/>
      <c r="AN336" s="8"/>
      <c r="AO336" s="8"/>
      <c r="AP336" s="8"/>
      <c r="AQ336" s="8"/>
      <c r="AR336" s="8"/>
      <c r="AS336" s="8"/>
      <c r="AT336" s="8"/>
      <c r="AU336" s="8"/>
      <c r="AV336" s="8"/>
      <c r="AW336" s="8"/>
      <c r="AX336" s="8"/>
      <c r="AY336" s="8"/>
      <c r="AZ336" s="8"/>
      <c r="BA336" s="8"/>
      <c r="BB336" s="8"/>
      <c r="BC336" s="8"/>
      <c r="BD336" s="8"/>
    </row>
    <row r="337" spans="1:56" ht="35.1" hidden="1" customHeight="1" x14ac:dyDescent="0.45">
      <c r="A337" s="33" t="str">
        <f>+IFERROR(VLOOKUP(#REF!&amp;"-"&amp;ROW()-108,[2]ワークシート!$C$2:$BW$498,9,0),"")</f>
        <v/>
      </c>
      <c r="B337" s="34"/>
      <c r="C337" s="35" t="str">
        <f>+IFERROR(IF(VLOOKUP(#REF!&amp;"-"&amp;ROW()-108,[2]ワークシート!$C$2:$BW$498,10,0) = "","",VLOOKUP(#REF!&amp;"-"&amp;ROW()-108,[2]ワークシート!$C$2:$BW$498,10,0)),"")</f>
        <v/>
      </c>
      <c r="D337" s="34"/>
      <c r="E337" s="33" t="str">
        <f>+IFERROR(VLOOKUP(#REF!&amp;"-"&amp;ROW()-108,[2]ワークシート!$C$2:$BW$498,11,0),"")</f>
        <v/>
      </c>
      <c r="F337" s="34"/>
      <c r="G337" s="10" t="str">
        <f>+IFERROR(VLOOKUP(#REF!&amp;"-"&amp;ROW()-108,[2]ワークシート!$C$2:$BW$498,12,0),"")</f>
        <v/>
      </c>
      <c r="H33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7" s="37"/>
      <c r="J337" s="33" t="str">
        <f>+IFERROR(VLOOKUP(#REF!&amp;"-"&amp;ROW()-108,[2]ワークシート!$C$2:$BW$498,19,0),"")</f>
        <v/>
      </c>
      <c r="K337" s="35"/>
      <c r="L337" s="34"/>
      <c r="M337" s="38" t="str">
        <f>+IFERROR(VLOOKUP(#REF!&amp;"-"&amp;ROW()-108,[2]ワークシート!$C$2:$BW$498,24,0),"")</f>
        <v/>
      </c>
      <c r="N337" s="39"/>
      <c r="O337" s="40" t="str">
        <f>+IFERROR(VLOOKUP(#REF!&amp;"-"&amp;ROW()-108,[2]ワークシート!$C$2:$BW$498,25,0),"")</f>
        <v/>
      </c>
      <c r="P337" s="40"/>
      <c r="Q337" s="41" t="str">
        <f>+IFERROR(VLOOKUP(#REF!&amp;"-"&amp;ROW()-108,[2]ワークシート!$C$2:$BW$498,55,0),"")</f>
        <v/>
      </c>
      <c r="R337" s="41"/>
      <c r="S337" s="41"/>
      <c r="T337" s="40" t="str">
        <f>+IFERROR(VLOOKUP(#REF!&amp;"-"&amp;ROW()-108,[2]ワークシート!$C$2:$BW$498,60,0),"")</f>
        <v/>
      </c>
      <c r="U337" s="40"/>
      <c r="V337" s="40" t="str">
        <f>+IFERROR(VLOOKUP(#REF!&amp;"-"&amp;ROW()-108,[2]ワークシート!$C$2:$BW$498,61,0),"")</f>
        <v/>
      </c>
      <c r="W337" s="40"/>
      <c r="X337" s="40"/>
      <c r="Y337" s="31" t="str">
        <f t="shared" si="8"/>
        <v/>
      </c>
      <c r="Z337" s="31"/>
      <c r="AA337" s="32" t="str">
        <f>+IFERROR(IF(VLOOKUP(#REF!&amp;"-"&amp;ROW()-108,[2]ワークシート!$C$2:$BW$498,13,0)="","",VLOOKUP(#REF!&amp;"-"&amp;ROW()-108,[2]ワークシート!$C$2:$BW$498,13,0)),"")</f>
        <v/>
      </c>
      <c r="AB337" s="32"/>
      <c r="AC337" s="32" t="str">
        <f>+IFERROR(VLOOKUP(#REF!&amp;"-"&amp;ROW()-108,[2]ワークシート!$C$2:$BW$498,30,0),"")</f>
        <v/>
      </c>
      <c r="AD337" s="32"/>
      <c r="AE337" s="31" t="str">
        <f t="shared" si="9"/>
        <v/>
      </c>
      <c r="AF337" s="31"/>
      <c r="AG337" s="10"/>
      <c r="AH337" s="10"/>
      <c r="AI337" s="9" t="str">
        <f>+IFERROR(IF(VLOOKUP(#REF!&amp;"-"&amp;ROW()-108,[2]ワークシート!$C$2:$BW$498,31,0)="","",VLOOKUP(#REF!&amp;"-"&amp;ROW()-108,[2]ワークシート!$C$2:$BW$498,31,0)),"")</f>
        <v/>
      </c>
      <c r="AJ337" s="8"/>
      <c r="AK337" s="8"/>
      <c r="AL337" s="8"/>
      <c r="AM337" s="8"/>
      <c r="AN337" s="8"/>
      <c r="AO337" s="8"/>
      <c r="AP337" s="8"/>
      <c r="AQ337" s="8"/>
      <c r="AR337" s="8"/>
      <c r="AS337" s="8"/>
      <c r="AT337" s="8"/>
      <c r="AU337" s="8"/>
      <c r="AV337" s="8"/>
      <c r="AW337" s="8"/>
      <c r="AX337" s="8"/>
      <c r="AY337" s="8"/>
      <c r="AZ337" s="8"/>
      <c r="BA337" s="8"/>
      <c r="BB337" s="8"/>
      <c r="BC337" s="8"/>
      <c r="BD337" s="8"/>
    </row>
    <row r="338" spans="1:56" ht="35.1" hidden="1" customHeight="1" x14ac:dyDescent="0.45">
      <c r="A338" s="33" t="str">
        <f>+IFERROR(VLOOKUP(#REF!&amp;"-"&amp;ROW()-108,[2]ワークシート!$C$2:$BW$498,9,0),"")</f>
        <v/>
      </c>
      <c r="B338" s="34"/>
      <c r="C338" s="35" t="str">
        <f>+IFERROR(IF(VLOOKUP(#REF!&amp;"-"&amp;ROW()-108,[2]ワークシート!$C$2:$BW$498,10,0) = "","",VLOOKUP(#REF!&amp;"-"&amp;ROW()-108,[2]ワークシート!$C$2:$BW$498,10,0)),"")</f>
        <v/>
      </c>
      <c r="D338" s="34"/>
      <c r="E338" s="33" t="str">
        <f>+IFERROR(VLOOKUP(#REF!&amp;"-"&amp;ROW()-108,[2]ワークシート!$C$2:$BW$498,11,0),"")</f>
        <v/>
      </c>
      <c r="F338" s="34"/>
      <c r="G338" s="10" t="str">
        <f>+IFERROR(VLOOKUP(#REF!&amp;"-"&amp;ROW()-108,[2]ワークシート!$C$2:$BW$498,12,0),"")</f>
        <v/>
      </c>
      <c r="H33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8" s="37"/>
      <c r="J338" s="33" t="str">
        <f>+IFERROR(VLOOKUP(#REF!&amp;"-"&amp;ROW()-108,[2]ワークシート!$C$2:$BW$498,19,0),"")</f>
        <v/>
      </c>
      <c r="K338" s="35"/>
      <c r="L338" s="34"/>
      <c r="M338" s="38" t="str">
        <f>+IFERROR(VLOOKUP(#REF!&amp;"-"&amp;ROW()-108,[2]ワークシート!$C$2:$BW$498,24,0),"")</f>
        <v/>
      </c>
      <c r="N338" s="39"/>
      <c r="O338" s="40" t="str">
        <f>+IFERROR(VLOOKUP(#REF!&amp;"-"&amp;ROW()-108,[2]ワークシート!$C$2:$BW$498,25,0),"")</f>
        <v/>
      </c>
      <c r="P338" s="40"/>
      <c r="Q338" s="41" t="str">
        <f>+IFERROR(VLOOKUP(#REF!&amp;"-"&amp;ROW()-108,[2]ワークシート!$C$2:$BW$498,55,0),"")</f>
        <v/>
      </c>
      <c r="R338" s="41"/>
      <c r="S338" s="41"/>
      <c r="T338" s="40" t="str">
        <f>+IFERROR(VLOOKUP(#REF!&amp;"-"&amp;ROW()-108,[2]ワークシート!$C$2:$BW$498,60,0),"")</f>
        <v/>
      </c>
      <c r="U338" s="40"/>
      <c r="V338" s="40" t="str">
        <f>+IFERROR(VLOOKUP(#REF!&amp;"-"&amp;ROW()-108,[2]ワークシート!$C$2:$BW$498,61,0),"")</f>
        <v/>
      </c>
      <c r="W338" s="40"/>
      <c r="X338" s="40"/>
      <c r="Y338" s="31" t="str">
        <f t="shared" si="8"/>
        <v/>
      </c>
      <c r="Z338" s="31"/>
      <c r="AA338" s="32" t="str">
        <f>+IFERROR(IF(VLOOKUP(#REF!&amp;"-"&amp;ROW()-108,[2]ワークシート!$C$2:$BW$498,13,0)="","",VLOOKUP(#REF!&amp;"-"&amp;ROW()-108,[2]ワークシート!$C$2:$BW$498,13,0)),"")</f>
        <v/>
      </c>
      <c r="AB338" s="32"/>
      <c r="AC338" s="32" t="str">
        <f>+IFERROR(VLOOKUP(#REF!&amp;"-"&amp;ROW()-108,[2]ワークシート!$C$2:$BW$498,30,0),"")</f>
        <v/>
      </c>
      <c r="AD338" s="32"/>
      <c r="AE338" s="31" t="str">
        <f t="shared" si="9"/>
        <v/>
      </c>
      <c r="AF338" s="31"/>
      <c r="AG338" s="10"/>
      <c r="AH338" s="10"/>
      <c r="AI338" s="9" t="str">
        <f>+IFERROR(IF(VLOOKUP(#REF!&amp;"-"&amp;ROW()-108,[2]ワークシート!$C$2:$BW$498,31,0)="","",VLOOKUP(#REF!&amp;"-"&amp;ROW()-108,[2]ワークシート!$C$2:$BW$498,31,0)),"")</f>
        <v/>
      </c>
      <c r="AJ338" s="8"/>
      <c r="AK338" s="8"/>
      <c r="AL338" s="8"/>
      <c r="AM338" s="8"/>
      <c r="AN338" s="8"/>
      <c r="AO338" s="8"/>
      <c r="AP338" s="8"/>
      <c r="AQ338" s="8"/>
      <c r="AR338" s="8"/>
      <c r="AS338" s="8"/>
      <c r="AT338" s="8"/>
      <c r="AU338" s="8"/>
      <c r="AV338" s="8"/>
      <c r="AW338" s="8"/>
      <c r="AX338" s="8"/>
      <c r="AY338" s="8"/>
      <c r="AZ338" s="8"/>
      <c r="BA338" s="8"/>
      <c r="BB338" s="8"/>
      <c r="BC338" s="8"/>
      <c r="BD338" s="8"/>
    </row>
    <row r="339" spans="1:56" ht="35.1" hidden="1" customHeight="1" x14ac:dyDescent="0.45">
      <c r="A339" s="33" t="str">
        <f>+IFERROR(VLOOKUP(#REF!&amp;"-"&amp;ROW()-108,[2]ワークシート!$C$2:$BW$498,9,0),"")</f>
        <v/>
      </c>
      <c r="B339" s="34"/>
      <c r="C339" s="35" t="str">
        <f>+IFERROR(IF(VLOOKUP(#REF!&amp;"-"&amp;ROW()-108,[2]ワークシート!$C$2:$BW$498,10,0) = "","",VLOOKUP(#REF!&amp;"-"&amp;ROW()-108,[2]ワークシート!$C$2:$BW$498,10,0)),"")</f>
        <v/>
      </c>
      <c r="D339" s="34"/>
      <c r="E339" s="33" t="str">
        <f>+IFERROR(VLOOKUP(#REF!&amp;"-"&amp;ROW()-108,[2]ワークシート!$C$2:$BW$498,11,0),"")</f>
        <v/>
      </c>
      <c r="F339" s="34"/>
      <c r="G339" s="10" t="str">
        <f>+IFERROR(VLOOKUP(#REF!&amp;"-"&amp;ROW()-108,[2]ワークシート!$C$2:$BW$498,12,0),"")</f>
        <v/>
      </c>
      <c r="H33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39" s="37"/>
      <c r="J339" s="33" t="str">
        <f>+IFERROR(VLOOKUP(#REF!&amp;"-"&amp;ROW()-108,[2]ワークシート!$C$2:$BW$498,19,0),"")</f>
        <v/>
      </c>
      <c r="K339" s="35"/>
      <c r="L339" s="34"/>
      <c r="M339" s="38" t="str">
        <f>+IFERROR(VLOOKUP(#REF!&amp;"-"&amp;ROW()-108,[2]ワークシート!$C$2:$BW$498,24,0),"")</f>
        <v/>
      </c>
      <c r="N339" s="39"/>
      <c r="O339" s="40" t="str">
        <f>+IFERROR(VLOOKUP(#REF!&amp;"-"&amp;ROW()-108,[2]ワークシート!$C$2:$BW$498,25,0),"")</f>
        <v/>
      </c>
      <c r="P339" s="40"/>
      <c r="Q339" s="41" t="str">
        <f>+IFERROR(VLOOKUP(#REF!&amp;"-"&amp;ROW()-108,[2]ワークシート!$C$2:$BW$498,55,0),"")</f>
        <v/>
      </c>
      <c r="R339" s="41"/>
      <c r="S339" s="41"/>
      <c r="T339" s="40" t="str">
        <f>+IFERROR(VLOOKUP(#REF!&amp;"-"&amp;ROW()-108,[2]ワークシート!$C$2:$BW$498,60,0),"")</f>
        <v/>
      </c>
      <c r="U339" s="40"/>
      <c r="V339" s="40" t="str">
        <f>+IFERROR(VLOOKUP(#REF!&amp;"-"&amp;ROW()-108,[2]ワークシート!$C$2:$BW$498,61,0),"")</f>
        <v/>
      </c>
      <c r="W339" s="40"/>
      <c r="X339" s="40"/>
      <c r="Y339" s="31" t="str">
        <f t="shared" si="8"/>
        <v/>
      </c>
      <c r="Z339" s="31"/>
      <c r="AA339" s="32" t="str">
        <f>+IFERROR(IF(VLOOKUP(#REF!&amp;"-"&amp;ROW()-108,[2]ワークシート!$C$2:$BW$498,13,0)="","",VLOOKUP(#REF!&amp;"-"&amp;ROW()-108,[2]ワークシート!$C$2:$BW$498,13,0)),"")</f>
        <v/>
      </c>
      <c r="AB339" s="32"/>
      <c r="AC339" s="32" t="str">
        <f>+IFERROR(VLOOKUP(#REF!&amp;"-"&amp;ROW()-108,[2]ワークシート!$C$2:$BW$498,30,0),"")</f>
        <v/>
      </c>
      <c r="AD339" s="32"/>
      <c r="AE339" s="31" t="str">
        <f t="shared" si="9"/>
        <v/>
      </c>
      <c r="AF339" s="31"/>
      <c r="AG339" s="10"/>
      <c r="AH339" s="10"/>
      <c r="AI339" s="9" t="str">
        <f>+IFERROR(IF(VLOOKUP(#REF!&amp;"-"&amp;ROW()-108,[2]ワークシート!$C$2:$BW$498,31,0)="","",VLOOKUP(#REF!&amp;"-"&amp;ROW()-108,[2]ワークシート!$C$2:$BW$498,31,0)),"")</f>
        <v/>
      </c>
      <c r="AJ339" s="8"/>
      <c r="AK339" s="8"/>
      <c r="AL339" s="8"/>
      <c r="AM339" s="8"/>
      <c r="AN339" s="8"/>
      <c r="AO339" s="8"/>
      <c r="AP339" s="8"/>
      <c r="AQ339" s="8"/>
      <c r="AR339" s="8"/>
      <c r="AS339" s="8"/>
      <c r="AT339" s="8"/>
      <c r="AU339" s="8"/>
      <c r="AV339" s="8"/>
      <c r="AW339" s="8"/>
      <c r="AX339" s="8"/>
      <c r="AY339" s="8"/>
      <c r="AZ339" s="8"/>
      <c r="BA339" s="8"/>
      <c r="BB339" s="8"/>
      <c r="BC339" s="8"/>
      <c r="BD339" s="8"/>
    </row>
    <row r="340" spans="1:56" ht="35.1" hidden="1" customHeight="1" x14ac:dyDescent="0.45">
      <c r="A340" s="33" t="str">
        <f>+IFERROR(VLOOKUP(#REF!&amp;"-"&amp;ROW()-108,[2]ワークシート!$C$2:$BW$498,9,0),"")</f>
        <v/>
      </c>
      <c r="B340" s="34"/>
      <c r="C340" s="35" t="str">
        <f>+IFERROR(IF(VLOOKUP(#REF!&amp;"-"&amp;ROW()-108,[2]ワークシート!$C$2:$BW$498,10,0) = "","",VLOOKUP(#REF!&amp;"-"&amp;ROW()-108,[2]ワークシート!$C$2:$BW$498,10,0)),"")</f>
        <v/>
      </c>
      <c r="D340" s="34"/>
      <c r="E340" s="33" t="str">
        <f>+IFERROR(VLOOKUP(#REF!&amp;"-"&amp;ROW()-108,[2]ワークシート!$C$2:$BW$498,11,0),"")</f>
        <v/>
      </c>
      <c r="F340" s="34"/>
      <c r="G340" s="10" t="str">
        <f>+IFERROR(VLOOKUP(#REF!&amp;"-"&amp;ROW()-108,[2]ワークシート!$C$2:$BW$498,12,0),"")</f>
        <v/>
      </c>
      <c r="H34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0" s="37"/>
      <c r="J340" s="33" t="str">
        <f>+IFERROR(VLOOKUP(#REF!&amp;"-"&amp;ROW()-108,[2]ワークシート!$C$2:$BW$498,19,0),"")</f>
        <v/>
      </c>
      <c r="K340" s="35"/>
      <c r="L340" s="34"/>
      <c r="M340" s="38" t="str">
        <f>+IFERROR(VLOOKUP(#REF!&amp;"-"&amp;ROW()-108,[2]ワークシート!$C$2:$BW$498,24,0),"")</f>
        <v/>
      </c>
      <c r="N340" s="39"/>
      <c r="O340" s="40" t="str">
        <f>+IFERROR(VLOOKUP(#REF!&amp;"-"&amp;ROW()-108,[2]ワークシート!$C$2:$BW$498,25,0),"")</f>
        <v/>
      </c>
      <c r="P340" s="40"/>
      <c r="Q340" s="41" t="str">
        <f>+IFERROR(VLOOKUP(#REF!&amp;"-"&amp;ROW()-108,[2]ワークシート!$C$2:$BW$498,55,0),"")</f>
        <v/>
      </c>
      <c r="R340" s="41"/>
      <c r="S340" s="41"/>
      <c r="T340" s="40" t="str">
        <f>+IFERROR(VLOOKUP(#REF!&amp;"-"&amp;ROW()-108,[2]ワークシート!$C$2:$BW$498,60,0),"")</f>
        <v/>
      </c>
      <c r="U340" s="40"/>
      <c r="V340" s="40" t="str">
        <f>+IFERROR(VLOOKUP(#REF!&amp;"-"&amp;ROW()-108,[2]ワークシート!$C$2:$BW$498,61,0),"")</f>
        <v/>
      </c>
      <c r="W340" s="40"/>
      <c r="X340" s="40"/>
      <c r="Y340" s="31" t="str">
        <f t="shared" si="8"/>
        <v/>
      </c>
      <c r="Z340" s="31"/>
      <c r="AA340" s="32" t="str">
        <f>+IFERROR(IF(VLOOKUP(#REF!&amp;"-"&amp;ROW()-108,[2]ワークシート!$C$2:$BW$498,13,0)="","",VLOOKUP(#REF!&amp;"-"&amp;ROW()-108,[2]ワークシート!$C$2:$BW$498,13,0)),"")</f>
        <v/>
      </c>
      <c r="AB340" s="32"/>
      <c r="AC340" s="32" t="str">
        <f>+IFERROR(VLOOKUP(#REF!&amp;"-"&amp;ROW()-108,[2]ワークシート!$C$2:$BW$498,30,0),"")</f>
        <v/>
      </c>
      <c r="AD340" s="32"/>
      <c r="AE340" s="31" t="str">
        <f t="shared" si="9"/>
        <v/>
      </c>
      <c r="AF340" s="31"/>
      <c r="AG340" s="10"/>
      <c r="AH340" s="10"/>
      <c r="AI340" s="9" t="str">
        <f>+IFERROR(IF(VLOOKUP(#REF!&amp;"-"&amp;ROW()-108,[2]ワークシート!$C$2:$BW$498,31,0)="","",VLOOKUP(#REF!&amp;"-"&amp;ROW()-108,[2]ワークシート!$C$2:$BW$498,31,0)),"")</f>
        <v/>
      </c>
      <c r="AJ340" s="8"/>
      <c r="AK340" s="8"/>
      <c r="AL340" s="8"/>
      <c r="AM340" s="8"/>
      <c r="AN340" s="8"/>
      <c r="AO340" s="8"/>
      <c r="AP340" s="8"/>
      <c r="AQ340" s="8"/>
      <c r="AR340" s="8"/>
      <c r="AS340" s="8"/>
      <c r="AT340" s="8"/>
      <c r="AU340" s="8"/>
      <c r="AV340" s="8"/>
      <c r="AW340" s="8"/>
      <c r="AX340" s="8"/>
      <c r="AY340" s="8"/>
      <c r="AZ340" s="8"/>
      <c r="BA340" s="8"/>
      <c r="BB340" s="8"/>
      <c r="BC340" s="8"/>
      <c r="BD340" s="8"/>
    </row>
    <row r="341" spans="1:56" ht="35.1" hidden="1" customHeight="1" x14ac:dyDescent="0.45">
      <c r="A341" s="33" t="str">
        <f>+IFERROR(VLOOKUP(#REF!&amp;"-"&amp;ROW()-108,[2]ワークシート!$C$2:$BW$498,9,0),"")</f>
        <v/>
      </c>
      <c r="B341" s="34"/>
      <c r="C341" s="35" t="str">
        <f>+IFERROR(IF(VLOOKUP(#REF!&amp;"-"&amp;ROW()-108,[2]ワークシート!$C$2:$BW$498,10,0) = "","",VLOOKUP(#REF!&amp;"-"&amp;ROW()-108,[2]ワークシート!$C$2:$BW$498,10,0)),"")</f>
        <v/>
      </c>
      <c r="D341" s="34"/>
      <c r="E341" s="33" t="str">
        <f>+IFERROR(VLOOKUP(#REF!&amp;"-"&amp;ROW()-108,[2]ワークシート!$C$2:$BW$498,11,0),"")</f>
        <v/>
      </c>
      <c r="F341" s="34"/>
      <c r="G341" s="10" t="str">
        <f>+IFERROR(VLOOKUP(#REF!&amp;"-"&amp;ROW()-108,[2]ワークシート!$C$2:$BW$498,12,0),"")</f>
        <v/>
      </c>
      <c r="H34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1" s="37"/>
      <c r="J341" s="33" t="str">
        <f>+IFERROR(VLOOKUP(#REF!&amp;"-"&amp;ROW()-108,[2]ワークシート!$C$2:$BW$498,19,0),"")</f>
        <v/>
      </c>
      <c r="K341" s="35"/>
      <c r="L341" s="34"/>
      <c r="M341" s="38" t="str">
        <f>+IFERROR(VLOOKUP(#REF!&amp;"-"&amp;ROW()-108,[2]ワークシート!$C$2:$BW$498,24,0),"")</f>
        <v/>
      </c>
      <c r="N341" s="39"/>
      <c r="O341" s="40" t="str">
        <f>+IFERROR(VLOOKUP(#REF!&amp;"-"&amp;ROW()-108,[2]ワークシート!$C$2:$BW$498,25,0),"")</f>
        <v/>
      </c>
      <c r="P341" s="40"/>
      <c r="Q341" s="41" t="str">
        <f>+IFERROR(VLOOKUP(#REF!&amp;"-"&amp;ROW()-108,[2]ワークシート!$C$2:$BW$498,55,0),"")</f>
        <v/>
      </c>
      <c r="R341" s="41"/>
      <c r="S341" s="41"/>
      <c r="T341" s="40" t="str">
        <f>+IFERROR(VLOOKUP(#REF!&amp;"-"&amp;ROW()-108,[2]ワークシート!$C$2:$BW$498,60,0),"")</f>
        <v/>
      </c>
      <c r="U341" s="40"/>
      <c r="V341" s="40" t="str">
        <f>+IFERROR(VLOOKUP(#REF!&amp;"-"&amp;ROW()-108,[2]ワークシート!$C$2:$BW$498,61,0),"")</f>
        <v/>
      </c>
      <c r="W341" s="40"/>
      <c r="X341" s="40"/>
      <c r="Y341" s="31" t="str">
        <f t="shared" si="8"/>
        <v/>
      </c>
      <c r="Z341" s="31"/>
      <c r="AA341" s="32" t="str">
        <f>+IFERROR(IF(VLOOKUP(#REF!&amp;"-"&amp;ROW()-108,[2]ワークシート!$C$2:$BW$498,13,0)="","",VLOOKUP(#REF!&amp;"-"&amp;ROW()-108,[2]ワークシート!$C$2:$BW$498,13,0)),"")</f>
        <v/>
      </c>
      <c r="AB341" s="32"/>
      <c r="AC341" s="32" t="str">
        <f>+IFERROR(VLOOKUP(#REF!&amp;"-"&amp;ROW()-108,[2]ワークシート!$C$2:$BW$498,30,0),"")</f>
        <v/>
      </c>
      <c r="AD341" s="32"/>
      <c r="AE341" s="31" t="str">
        <f t="shared" si="9"/>
        <v/>
      </c>
      <c r="AF341" s="31"/>
      <c r="AG341" s="10"/>
      <c r="AH341" s="10"/>
      <c r="AI341" s="9" t="str">
        <f>+IFERROR(IF(VLOOKUP(#REF!&amp;"-"&amp;ROW()-108,[2]ワークシート!$C$2:$BW$498,31,0)="","",VLOOKUP(#REF!&amp;"-"&amp;ROW()-108,[2]ワークシート!$C$2:$BW$498,31,0)),"")</f>
        <v/>
      </c>
      <c r="AJ341" s="8"/>
      <c r="AK341" s="8"/>
      <c r="AL341" s="8"/>
      <c r="AM341" s="8"/>
      <c r="AN341" s="8"/>
      <c r="AO341" s="8"/>
      <c r="AP341" s="8"/>
      <c r="AQ341" s="8"/>
      <c r="AR341" s="8"/>
      <c r="AS341" s="8"/>
      <c r="AT341" s="8"/>
      <c r="AU341" s="8"/>
      <c r="AV341" s="8"/>
      <c r="AW341" s="8"/>
      <c r="AX341" s="8"/>
      <c r="AY341" s="8"/>
      <c r="AZ341" s="8"/>
      <c r="BA341" s="8"/>
      <c r="BB341" s="8"/>
      <c r="BC341" s="8"/>
      <c r="BD341" s="8"/>
    </row>
    <row r="342" spans="1:56" ht="35.1" hidden="1" customHeight="1" x14ac:dyDescent="0.45">
      <c r="A342" s="33" t="str">
        <f>+IFERROR(VLOOKUP(#REF!&amp;"-"&amp;ROW()-108,[2]ワークシート!$C$2:$BW$498,9,0),"")</f>
        <v/>
      </c>
      <c r="B342" s="34"/>
      <c r="C342" s="35" t="str">
        <f>+IFERROR(IF(VLOOKUP(#REF!&amp;"-"&amp;ROW()-108,[2]ワークシート!$C$2:$BW$498,10,0) = "","",VLOOKUP(#REF!&amp;"-"&amp;ROW()-108,[2]ワークシート!$C$2:$BW$498,10,0)),"")</f>
        <v/>
      </c>
      <c r="D342" s="34"/>
      <c r="E342" s="33" t="str">
        <f>+IFERROR(VLOOKUP(#REF!&amp;"-"&amp;ROW()-108,[2]ワークシート!$C$2:$BW$498,11,0),"")</f>
        <v/>
      </c>
      <c r="F342" s="34"/>
      <c r="G342" s="10" t="str">
        <f>+IFERROR(VLOOKUP(#REF!&amp;"-"&amp;ROW()-108,[2]ワークシート!$C$2:$BW$498,12,0),"")</f>
        <v/>
      </c>
      <c r="H34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2" s="37"/>
      <c r="J342" s="33" t="str">
        <f>+IFERROR(VLOOKUP(#REF!&amp;"-"&amp;ROW()-108,[2]ワークシート!$C$2:$BW$498,19,0),"")</f>
        <v/>
      </c>
      <c r="K342" s="35"/>
      <c r="L342" s="34"/>
      <c r="M342" s="38" t="str">
        <f>+IFERROR(VLOOKUP(#REF!&amp;"-"&amp;ROW()-108,[2]ワークシート!$C$2:$BW$498,24,0),"")</f>
        <v/>
      </c>
      <c r="N342" s="39"/>
      <c r="O342" s="40" t="str">
        <f>+IFERROR(VLOOKUP(#REF!&amp;"-"&amp;ROW()-108,[2]ワークシート!$C$2:$BW$498,25,0),"")</f>
        <v/>
      </c>
      <c r="P342" s="40"/>
      <c r="Q342" s="41" t="str">
        <f>+IFERROR(VLOOKUP(#REF!&amp;"-"&amp;ROW()-108,[2]ワークシート!$C$2:$BW$498,55,0),"")</f>
        <v/>
      </c>
      <c r="R342" s="41"/>
      <c r="S342" s="41"/>
      <c r="T342" s="40" t="str">
        <f>+IFERROR(VLOOKUP(#REF!&amp;"-"&amp;ROW()-108,[2]ワークシート!$C$2:$BW$498,60,0),"")</f>
        <v/>
      </c>
      <c r="U342" s="40"/>
      <c r="V342" s="40" t="str">
        <f>+IFERROR(VLOOKUP(#REF!&amp;"-"&amp;ROW()-108,[2]ワークシート!$C$2:$BW$498,61,0),"")</f>
        <v/>
      </c>
      <c r="W342" s="40"/>
      <c r="X342" s="40"/>
      <c r="Y342" s="31" t="str">
        <f t="shared" si="8"/>
        <v/>
      </c>
      <c r="Z342" s="31"/>
      <c r="AA342" s="32" t="str">
        <f>+IFERROR(IF(VLOOKUP(#REF!&amp;"-"&amp;ROW()-108,[2]ワークシート!$C$2:$BW$498,13,0)="","",VLOOKUP(#REF!&amp;"-"&amp;ROW()-108,[2]ワークシート!$C$2:$BW$498,13,0)),"")</f>
        <v/>
      </c>
      <c r="AB342" s="32"/>
      <c r="AC342" s="32" t="str">
        <f>+IFERROR(VLOOKUP(#REF!&amp;"-"&amp;ROW()-108,[2]ワークシート!$C$2:$BW$498,30,0),"")</f>
        <v/>
      </c>
      <c r="AD342" s="32"/>
      <c r="AE342" s="31" t="str">
        <f t="shared" si="9"/>
        <v/>
      </c>
      <c r="AF342" s="31"/>
      <c r="AG342" s="10"/>
      <c r="AH342" s="10"/>
      <c r="AI342" s="9" t="str">
        <f>+IFERROR(IF(VLOOKUP(#REF!&amp;"-"&amp;ROW()-108,[2]ワークシート!$C$2:$BW$498,31,0)="","",VLOOKUP(#REF!&amp;"-"&amp;ROW()-108,[2]ワークシート!$C$2:$BW$498,31,0)),"")</f>
        <v/>
      </c>
      <c r="AJ342" s="8"/>
      <c r="AK342" s="8"/>
      <c r="AL342" s="8"/>
      <c r="AM342" s="8"/>
      <c r="AN342" s="8"/>
      <c r="AO342" s="8"/>
      <c r="AP342" s="8"/>
      <c r="AQ342" s="8"/>
      <c r="AR342" s="8"/>
      <c r="AS342" s="8"/>
      <c r="AT342" s="8"/>
      <c r="AU342" s="8"/>
      <c r="AV342" s="8"/>
      <c r="AW342" s="8"/>
      <c r="AX342" s="8"/>
      <c r="AY342" s="8"/>
      <c r="AZ342" s="8"/>
      <c r="BA342" s="8"/>
      <c r="BB342" s="8"/>
      <c r="BC342" s="8"/>
      <c r="BD342" s="8"/>
    </row>
    <row r="343" spans="1:56" ht="35.1" hidden="1" customHeight="1" x14ac:dyDescent="0.45">
      <c r="A343" s="33" t="str">
        <f>+IFERROR(VLOOKUP(#REF!&amp;"-"&amp;ROW()-108,[2]ワークシート!$C$2:$BW$498,9,0),"")</f>
        <v/>
      </c>
      <c r="B343" s="34"/>
      <c r="C343" s="35" t="str">
        <f>+IFERROR(IF(VLOOKUP(#REF!&amp;"-"&amp;ROW()-108,[2]ワークシート!$C$2:$BW$498,10,0) = "","",VLOOKUP(#REF!&amp;"-"&amp;ROW()-108,[2]ワークシート!$C$2:$BW$498,10,0)),"")</f>
        <v/>
      </c>
      <c r="D343" s="34"/>
      <c r="E343" s="33" t="str">
        <f>+IFERROR(VLOOKUP(#REF!&amp;"-"&amp;ROW()-108,[2]ワークシート!$C$2:$BW$498,11,0),"")</f>
        <v/>
      </c>
      <c r="F343" s="34"/>
      <c r="G343" s="10" t="str">
        <f>+IFERROR(VLOOKUP(#REF!&amp;"-"&amp;ROW()-108,[2]ワークシート!$C$2:$BW$498,12,0),"")</f>
        <v/>
      </c>
      <c r="H34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3" s="37"/>
      <c r="J343" s="33" t="str">
        <f>+IFERROR(VLOOKUP(#REF!&amp;"-"&amp;ROW()-108,[2]ワークシート!$C$2:$BW$498,19,0),"")</f>
        <v/>
      </c>
      <c r="K343" s="35"/>
      <c r="L343" s="34"/>
      <c r="M343" s="38" t="str">
        <f>+IFERROR(VLOOKUP(#REF!&amp;"-"&amp;ROW()-108,[2]ワークシート!$C$2:$BW$498,24,0),"")</f>
        <v/>
      </c>
      <c r="N343" s="39"/>
      <c r="O343" s="40" t="str">
        <f>+IFERROR(VLOOKUP(#REF!&amp;"-"&amp;ROW()-108,[2]ワークシート!$C$2:$BW$498,25,0),"")</f>
        <v/>
      </c>
      <c r="P343" s="40"/>
      <c r="Q343" s="41" t="str">
        <f>+IFERROR(VLOOKUP(#REF!&amp;"-"&amp;ROW()-108,[2]ワークシート!$C$2:$BW$498,55,0),"")</f>
        <v/>
      </c>
      <c r="R343" s="41"/>
      <c r="S343" s="41"/>
      <c r="T343" s="40" t="str">
        <f>+IFERROR(VLOOKUP(#REF!&amp;"-"&amp;ROW()-108,[2]ワークシート!$C$2:$BW$498,60,0),"")</f>
        <v/>
      </c>
      <c r="U343" s="40"/>
      <c r="V343" s="40" t="str">
        <f>+IFERROR(VLOOKUP(#REF!&amp;"-"&amp;ROW()-108,[2]ワークシート!$C$2:$BW$498,61,0),"")</f>
        <v/>
      </c>
      <c r="W343" s="40"/>
      <c r="X343" s="40"/>
      <c r="Y343" s="31" t="str">
        <f t="shared" si="8"/>
        <v/>
      </c>
      <c r="Z343" s="31"/>
      <c r="AA343" s="32" t="str">
        <f>+IFERROR(IF(VLOOKUP(#REF!&amp;"-"&amp;ROW()-108,[2]ワークシート!$C$2:$BW$498,13,0)="","",VLOOKUP(#REF!&amp;"-"&amp;ROW()-108,[2]ワークシート!$C$2:$BW$498,13,0)),"")</f>
        <v/>
      </c>
      <c r="AB343" s="32"/>
      <c r="AC343" s="32" t="str">
        <f>+IFERROR(VLOOKUP(#REF!&amp;"-"&amp;ROW()-108,[2]ワークシート!$C$2:$BW$498,30,0),"")</f>
        <v/>
      </c>
      <c r="AD343" s="32"/>
      <c r="AE343" s="31" t="str">
        <f t="shared" si="9"/>
        <v/>
      </c>
      <c r="AF343" s="31"/>
      <c r="AG343" s="10"/>
      <c r="AH343" s="10"/>
      <c r="AI343" s="9" t="str">
        <f>+IFERROR(IF(VLOOKUP(#REF!&amp;"-"&amp;ROW()-108,[2]ワークシート!$C$2:$BW$498,31,0)="","",VLOOKUP(#REF!&amp;"-"&amp;ROW()-108,[2]ワークシート!$C$2:$BW$498,31,0)),"")</f>
        <v/>
      </c>
      <c r="AJ343" s="8"/>
      <c r="AK343" s="8"/>
      <c r="AL343" s="8"/>
      <c r="AM343" s="8"/>
      <c r="AN343" s="8"/>
      <c r="AO343" s="8"/>
      <c r="AP343" s="8"/>
      <c r="AQ343" s="8"/>
      <c r="AR343" s="8"/>
      <c r="AS343" s="8"/>
      <c r="AT343" s="8"/>
      <c r="AU343" s="8"/>
      <c r="AV343" s="8"/>
      <c r="AW343" s="8"/>
      <c r="AX343" s="8"/>
      <c r="AY343" s="8"/>
      <c r="AZ343" s="8"/>
      <c r="BA343" s="8"/>
      <c r="BB343" s="8"/>
      <c r="BC343" s="8"/>
      <c r="BD343" s="8"/>
    </row>
    <row r="344" spans="1:56" ht="35.1" hidden="1" customHeight="1" x14ac:dyDescent="0.45">
      <c r="A344" s="33" t="str">
        <f>+IFERROR(VLOOKUP(#REF!&amp;"-"&amp;ROW()-108,[2]ワークシート!$C$2:$BW$498,9,0),"")</f>
        <v/>
      </c>
      <c r="B344" s="34"/>
      <c r="C344" s="35" t="str">
        <f>+IFERROR(IF(VLOOKUP(#REF!&amp;"-"&amp;ROW()-108,[2]ワークシート!$C$2:$BW$498,10,0) = "","",VLOOKUP(#REF!&amp;"-"&amp;ROW()-108,[2]ワークシート!$C$2:$BW$498,10,0)),"")</f>
        <v/>
      </c>
      <c r="D344" s="34"/>
      <c r="E344" s="33" t="str">
        <f>+IFERROR(VLOOKUP(#REF!&amp;"-"&amp;ROW()-108,[2]ワークシート!$C$2:$BW$498,11,0),"")</f>
        <v/>
      </c>
      <c r="F344" s="34"/>
      <c r="G344" s="10" t="str">
        <f>+IFERROR(VLOOKUP(#REF!&amp;"-"&amp;ROW()-108,[2]ワークシート!$C$2:$BW$498,12,0),"")</f>
        <v/>
      </c>
      <c r="H34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4" s="37"/>
      <c r="J344" s="33" t="str">
        <f>+IFERROR(VLOOKUP(#REF!&amp;"-"&amp;ROW()-108,[2]ワークシート!$C$2:$BW$498,19,0),"")</f>
        <v/>
      </c>
      <c r="K344" s="35"/>
      <c r="L344" s="34"/>
      <c r="M344" s="38" t="str">
        <f>+IFERROR(VLOOKUP(#REF!&amp;"-"&amp;ROW()-108,[2]ワークシート!$C$2:$BW$498,24,0),"")</f>
        <v/>
      </c>
      <c r="N344" s="39"/>
      <c r="O344" s="40" t="str">
        <f>+IFERROR(VLOOKUP(#REF!&amp;"-"&amp;ROW()-108,[2]ワークシート!$C$2:$BW$498,25,0),"")</f>
        <v/>
      </c>
      <c r="P344" s="40"/>
      <c r="Q344" s="41" t="str">
        <f>+IFERROR(VLOOKUP(#REF!&amp;"-"&amp;ROW()-108,[2]ワークシート!$C$2:$BW$498,55,0),"")</f>
        <v/>
      </c>
      <c r="R344" s="41"/>
      <c r="S344" s="41"/>
      <c r="T344" s="40" t="str">
        <f>+IFERROR(VLOOKUP(#REF!&amp;"-"&amp;ROW()-108,[2]ワークシート!$C$2:$BW$498,60,0),"")</f>
        <v/>
      </c>
      <c r="U344" s="40"/>
      <c r="V344" s="40" t="str">
        <f>+IFERROR(VLOOKUP(#REF!&amp;"-"&amp;ROW()-108,[2]ワークシート!$C$2:$BW$498,61,0),"")</f>
        <v/>
      </c>
      <c r="W344" s="40"/>
      <c r="X344" s="40"/>
      <c r="Y344" s="31" t="str">
        <f t="shared" si="8"/>
        <v/>
      </c>
      <c r="Z344" s="31"/>
      <c r="AA344" s="32" t="str">
        <f>+IFERROR(IF(VLOOKUP(#REF!&amp;"-"&amp;ROW()-108,[2]ワークシート!$C$2:$BW$498,13,0)="","",VLOOKUP(#REF!&amp;"-"&amp;ROW()-108,[2]ワークシート!$C$2:$BW$498,13,0)),"")</f>
        <v/>
      </c>
      <c r="AB344" s="32"/>
      <c r="AC344" s="32" t="str">
        <f>+IFERROR(VLOOKUP(#REF!&amp;"-"&amp;ROW()-108,[2]ワークシート!$C$2:$BW$498,30,0),"")</f>
        <v/>
      </c>
      <c r="AD344" s="32"/>
      <c r="AE344" s="31" t="str">
        <f t="shared" si="9"/>
        <v/>
      </c>
      <c r="AF344" s="31"/>
      <c r="AG344" s="10"/>
      <c r="AH344" s="10"/>
      <c r="AI344" s="9" t="str">
        <f>+IFERROR(IF(VLOOKUP(#REF!&amp;"-"&amp;ROW()-108,[2]ワークシート!$C$2:$BW$498,31,0)="","",VLOOKUP(#REF!&amp;"-"&amp;ROW()-108,[2]ワークシート!$C$2:$BW$498,31,0)),"")</f>
        <v/>
      </c>
      <c r="AJ344" s="8"/>
      <c r="AK344" s="8"/>
      <c r="AL344" s="8"/>
      <c r="AM344" s="8"/>
      <c r="AN344" s="8"/>
      <c r="AO344" s="8"/>
      <c r="AP344" s="8"/>
      <c r="AQ344" s="8"/>
      <c r="AR344" s="8"/>
      <c r="AS344" s="8"/>
      <c r="AT344" s="8"/>
      <c r="AU344" s="8"/>
      <c r="AV344" s="8"/>
      <c r="AW344" s="8"/>
      <c r="AX344" s="8"/>
      <c r="AY344" s="8"/>
      <c r="AZ344" s="8"/>
      <c r="BA344" s="8"/>
      <c r="BB344" s="8"/>
      <c r="BC344" s="8"/>
      <c r="BD344" s="8"/>
    </row>
    <row r="345" spans="1:56" ht="35.1" hidden="1" customHeight="1" x14ac:dyDescent="0.45">
      <c r="A345" s="33" t="str">
        <f>+IFERROR(VLOOKUP(#REF!&amp;"-"&amp;ROW()-108,[2]ワークシート!$C$2:$BW$498,9,0),"")</f>
        <v/>
      </c>
      <c r="B345" s="34"/>
      <c r="C345" s="35" t="str">
        <f>+IFERROR(IF(VLOOKUP(#REF!&amp;"-"&amp;ROW()-108,[2]ワークシート!$C$2:$BW$498,10,0) = "","",VLOOKUP(#REF!&amp;"-"&amp;ROW()-108,[2]ワークシート!$C$2:$BW$498,10,0)),"")</f>
        <v/>
      </c>
      <c r="D345" s="34"/>
      <c r="E345" s="33" t="str">
        <f>+IFERROR(VLOOKUP(#REF!&amp;"-"&amp;ROW()-108,[2]ワークシート!$C$2:$BW$498,11,0),"")</f>
        <v/>
      </c>
      <c r="F345" s="34"/>
      <c r="G345" s="10" t="str">
        <f>+IFERROR(VLOOKUP(#REF!&amp;"-"&amp;ROW()-108,[2]ワークシート!$C$2:$BW$498,12,0),"")</f>
        <v/>
      </c>
      <c r="H34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5" s="37"/>
      <c r="J345" s="33" t="str">
        <f>+IFERROR(VLOOKUP(#REF!&amp;"-"&amp;ROW()-108,[2]ワークシート!$C$2:$BW$498,19,0),"")</f>
        <v/>
      </c>
      <c r="K345" s="35"/>
      <c r="L345" s="34"/>
      <c r="M345" s="38" t="str">
        <f>+IFERROR(VLOOKUP(#REF!&amp;"-"&amp;ROW()-108,[2]ワークシート!$C$2:$BW$498,24,0),"")</f>
        <v/>
      </c>
      <c r="N345" s="39"/>
      <c r="O345" s="40" t="str">
        <f>+IFERROR(VLOOKUP(#REF!&amp;"-"&amp;ROW()-108,[2]ワークシート!$C$2:$BW$498,25,0),"")</f>
        <v/>
      </c>
      <c r="P345" s="40"/>
      <c r="Q345" s="41" t="str">
        <f>+IFERROR(VLOOKUP(#REF!&amp;"-"&amp;ROW()-108,[2]ワークシート!$C$2:$BW$498,55,0),"")</f>
        <v/>
      </c>
      <c r="R345" s="41"/>
      <c r="S345" s="41"/>
      <c r="T345" s="40" t="str">
        <f>+IFERROR(VLOOKUP(#REF!&amp;"-"&amp;ROW()-108,[2]ワークシート!$C$2:$BW$498,60,0),"")</f>
        <v/>
      </c>
      <c r="U345" s="40"/>
      <c r="V345" s="40" t="str">
        <f>+IFERROR(VLOOKUP(#REF!&amp;"-"&amp;ROW()-108,[2]ワークシート!$C$2:$BW$498,61,0),"")</f>
        <v/>
      </c>
      <c r="W345" s="40"/>
      <c r="X345" s="40"/>
      <c r="Y345" s="31" t="str">
        <f t="shared" si="8"/>
        <v/>
      </c>
      <c r="Z345" s="31"/>
      <c r="AA345" s="32" t="str">
        <f>+IFERROR(IF(VLOOKUP(#REF!&amp;"-"&amp;ROW()-108,[2]ワークシート!$C$2:$BW$498,13,0)="","",VLOOKUP(#REF!&amp;"-"&amp;ROW()-108,[2]ワークシート!$C$2:$BW$498,13,0)),"")</f>
        <v/>
      </c>
      <c r="AB345" s="32"/>
      <c r="AC345" s="32" t="str">
        <f>+IFERROR(VLOOKUP(#REF!&amp;"-"&amp;ROW()-108,[2]ワークシート!$C$2:$BW$498,30,0),"")</f>
        <v/>
      </c>
      <c r="AD345" s="32"/>
      <c r="AE345" s="31" t="str">
        <f t="shared" si="9"/>
        <v/>
      </c>
      <c r="AF345" s="31"/>
      <c r="AG345" s="10"/>
      <c r="AH345" s="10"/>
      <c r="AI345" s="9" t="str">
        <f>+IFERROR(IF(VLOOKUP(#REF!&amp;"-"&amp;ROW()-108,[2]ワークシート!$C$2:$BW$498,31,0)="","",VLOOKUP(#REF!&amp;"-"&amp;ROW()-108,[2]ワークシート!$C$2:$BW$498,31,0)),"")</f>
        <v/>
      </c>
      <c r="AJ345" s="8"/>
      <c r="AK345" s="8"/>
      <c r="AL345" s="8"/>
      <c r="AM345" s="8"/>
      <c r="AN345" s="8"/>
      <c r="AO345" s="8"/>
      <c r="AP345" s="8"/>
      <c r="AQ345" s="8"/>
      <c r="AR345" s="8"/>
      <c r="AS345" s="8"/>
      <c r="AT345" s="8"/>
      <c r="AU345" s="8"/>
      <c r="AV345" s="8"/>
      <c r="AW345" s="8"/>
      <c r="AX345" s="8"/>
      <c r="AY345" s="8"/>
      <c r="AZ345" s="8"/>
      <c r="BA345" s="8"/>
      <c r="BB345" s="8"/>
      <c r="BC345" s="8"/>
      <c r="BD345" s="8"/>
    </row>
    <row r="346" spans="1:56" ht="35.1" hidden="1" customHeight="1" x14ac:dyDescent="0.45">
      <c r="A346" s="33" t="str">
        <f>+IFERROR(VLOOKUP(#REF!&amp;"-"&amp;ROW()-108,[2]ワークシート!$C$2:$BW$498,9,0),"")</f>
        <v/>
      </c>
      <c r="B346" s="34"/>
      <c r="C346" s="35" t="str">
        <f>+IFERROR(IF(VLOOKUP(#REF!&amp;"-"&amp;ROW()-108,[2]ワークシート!$C$2:$BW$498,10,0) = "","",VLOOKUP(#REF!&amp;"-"&amp;ROW()-108,[2]ワークシート!$C$2:$BW$498,10,0)),"")</f>
        <v/>
      </c>
      <c r="D346" s="34"/>
      <c r="E346" s="33" t="str">
        <f>+IFERROR(VLOOKUP(#REF!&amp;"-"&amp;ROW()-108,[2]ワークシート!$C$2:$BW$498,11,0),"")</f>
        <v/>
      </c>
      <c r="F346" s="34"/>
      <c r="G346" s="10" t="str">
        <f>+IFERROR(VLOOKUP(#REF!&amp;"-"&amp;ROW()-108,[2]ワークシート!$C$2:$BW$498,12,0),"")</f>
        <v/>
      </c>
      <c r="H34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6" s="37"/>
      <c r="J346" s="33" t="str">
        <f>+IFERROR(VLOOKUP(#REF!&amp;"-"&amp;ROW()-108,[2]ワークシート!$C$2:$BW$498,19,0),"")</f>
        <v/>
      </c>
      <c r="K346" s="35"/>
      <c r="L346" s="34"/>
      <c r="M346" s="38" t="str">
        <f>+IFERROR(VLOOKUP(#REF!&amp;"-"&amp;ROW()-108,[2]ワークシート!$C$2:$BW$498,24,0),"")</f>
        <v/>
      </c>
      <c r="N346" s="39"/>
      <c r="O346" s="40" t="str">
        <f>+IFERROR(VLOOKUP(#REF!&amp;"-"&amp;ROW()-108,[2]ワークシート!$C$2:$BW$498,25,0),"")</f>
        <v/>
      </c>
      <c r="P346" s="40"/>
      <c r="Q346" s="41" t="str">
        <f>+IFERROR(VLOOKUP(#REF!&amp;"-"&amp;ROW()-108,[2]ワークシート!$C$2:$BW$498,55,0),"")</f>
        <v/>
      </c>
      <c r="R346" s="41"/>
      <c r="S346" s="41"/>
      <c r="T346" s="40" t="str">
        <f>+IFERROR(VLOOKUP(#REF!&amp;"-"&amp;ROW()-108,[2]ワークシート!$C$2:$BW$498,60,0),"")</f>
        <v/>
      </c>
      <c r="U346" s="40"/>
      <c r="V346" s="40" t="str">
        <f>+IFERROR(VLOOKUP(#REF!&amp;"-"&amp;ROW()-108,[2]ワークシート!$C$2:$BW$498,61,0),"")</f>
        <v/>
      </c>
      <c r="W346" s="40"/>
      <c r="X346" s="40"/>
      <c r="Y346" s="31" t="str">
        <f t="shared" si="8"/>
        <v/>
      </c>
      <c r="Z346" s="31"/>
      <c r="AA346" s="32" t="str">
        <f>+IFERROR(IF(VLOOKUP(#REF!&amp;"-"&amp;ROW()-108,[2]ワークシート!$C$2:$BW$498,13,0)="","",VLOOKUP(#REF!&amp;"-"&amp;ROW()-108,[2]ワークシート!$C$2:$BW$498,13,0)),"")</f>
        <v/>
      </c>
      <c r="AB346" s="32"/>
      <c r="AC346" s="32" t="str">
        <f>+IFERROR(VLOOKUP(#REF!&amp;"-"&amp;ROW()-108,[2]ワークシート!$C$2:$BW$498,30,0),"")</f>
        <v/>
      </c>
      <c r="AD346" s="32"/>
      <c r="AE346" s="31" t="str">
        <f t="shared" si="9"/>
        <v/>
      </c>
      <c r="AF346" s="31"/>
      <c r="AG346" s="10"/>
      <c r="AH346" s="10"/>
      <c r="AI346" s="9" t="str">
        <f>+IFERROR(IF(VLOOKUP(#REF!&amp;"-"&amp;ROW()-108,[2]ワークシート!$C$2:$BW$498,31,0)="","",VLOOKUP(#REF!&amp;"-"&amp;ROW()-108,[2]ワークシート!$C$2:$BW$498,31,0)),"")</f>
        <v/>
      </c>
      <c r="AJ346" s="8"/>
      <c r="AK346" s="8"/>
      <c r="AL346" s="8"/>
      <c r="AM346" s="8"/>
      <c r="AN346" s="8"/>
      <c r="AO346" s="8"/>
      <c r="AP346" s="8"/>
      <c r="AQ346" s="8"/>
      <c r="AR346" s="8"/>
      <c r="AS346" s="8"/>
      <c r="AT346" s="8"/>
      <c r="AU346" s="8"/>
      <c r="AV346" s="8"/>
      <c r="AW346" s="8"/>
      <c r="AX346" s="8"/>
      <c r="AY346" s="8"/>
      <c r="AZ346" s="8"/>
      <c r="BA346" s="8"/>
      <c r="BB346" s="8"/>
      <c r="BC346" s="8"/>
      <c r="BD346" s="8"/>
    </row>
    <row r="347" spans="1:56" ht="35.1" hidden="1" customHeight="1" x14ac:dyDescent="0.45">
      <c r="A347" s="33" t="str">
        <f>+IFERROR(VLOOKUP(#REF!&amp;"-"&amp;ROW()-108,[2]ワークシート!$C$2:$BW$498,9,0),"")</f>
        <v/>
      </c>
      <c r="B347" s="34"/>
      <c r="C347" s="35" t="str">
        <f>+IFERROR(IF(VLOOKUP(#REF!&amp;"-"&amp;ROW()-108,[2]ワークシート!$C$2:$BW$498,10,0) = "","",VLOOKUP(#REF!&amp;"-"&amp;ROW()-108,[2]ワークシート!$C$2:$BW$498,10,0)),"")</f>
        <v/>
      </c>
      <c r="D347" s="34"/>
      <c r="E347" s="33" t="str">
        <f>+IFERROR(VLOOKUP(#REF!&amp;"-"&amp;ROW()-108,[2]ワークシート!$C$2:$BW$498,11,0),"")</f>
        <v/>
      </c>
      <c r="F347" s="34"/>
      <c r="G347" s="10" t="str">
        <f>+IFERROR(VLOOKUP(#REF!&amp;"-"&amp;ROW()-108,[2]ワークシート!$C$2:$BW$498,12,0),"")</f>
        <v/>
      </c>
      <c r="H34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7" s="37"/>
      <c r="J347" s="33" t="str">
        <f>+IFERROR(VLOOKUP(#REF!&amp;"-"&amp;ROW()-108,[2]ワークシート!$C$2:$BW$498,19,0),"")</f>
        <v/>
      </c>
      <c r="K347" s="35"/>
      <c r="L347" s="34"/>
      <c r="M347" s="38" t="str">
        <f>+IFERROR(VLOOKUP(#REF!&amp;"-"&amp;ROW()-108,[2]ワークシート!$C$2:$BW$498,24,0),"")</f>
        <v/>
      </c>
      <c r="N347" s="39"/>
      <c r="O347" s="40" t="str">
        <f>+IFERROR(VLOOKUP(#REF!&amp;"-"&amp;ROW()-108,[2]ワークシート!$C$2:$BW$498,25,0),"")</f>
        <v/>
      </c>
      <c r="P347" s="40"/>
      <c r="Q347" s="41" t="str">
        <f>+IFERROR(VLOOKUP(#REF!&amp;"-"&amp;ROW()-108,[2]ワークシート!$C$2:$BW$498,55,0),"")</f>
        <v/>
      </c>
      <c r="R347" s="41"/>
      <c r="S347" s="41"/>
      <c r="T347" s="40" t="str">
        <f>+IFERROR(VLOOKUP(#REF!&amp;"-"&amp;ROW()-108,[2]ワークシート!$C$2:$BW$498,60,0),"")</f>
        <v/>
      </c>
      <c r="U347" s="40"/>
      <c r="V347" s="40" t="str">
        <f>+IFERROR(VLOOKUP(#REF!&amp;"-"&amp;ROW()-108,[2]ワークシート!$C$2:$BW$498,61,0),"")</f>
        <v/>
      </c>
      <c r="W347" s="40"/>
      <c r="X347" s="40"/>
      <c r="Y347" s="31" t="str">
        <f t="shared" si="8"/>
        <v/>
      </c>
      <c r="Z347" s="31"/>
      <c r="AA347" s="32" t="str">
        <f>+IFERROR(IF(VLOOKUP(#REF!&amp;"-"&amp;ROW()-108,[2]ワークシート!$C$2:$BW$498,13,0)="","",VLOOKUP(#REF!&amp;"-"&amp;ROW()-108,[2]ワークシート!$C$2:$BW$498,13,0)),"")</f>
        <v/>
      </c>
      <c r="AB347" s="32"/>
      <c r="AC347" s="32" t="str">
        <f>+IFERROR(VLOOKUP(#REF!&amp;"-"&amp;ROW()-108,[2]ワークシート!$C$2:$BW$498,30,0),"")</f>
        <v/>
      </c>
      <c r="AD347" s="32"/>
      <c r="AE347" s="31" t="str">
        <f t="shared" si="9"/>
        <v/>
      </c>
      <c r="AF347" s="31"/>
      <c r="AG347" s="10"/>
      <c r="AH347" s="10"/>
      <c r="AI347" s="9" t="str">
        <f>+IFERROR(IF(VLOOKUP(#REF!&amp;"-"&amp;ROW()-108,[2]ワークシート!$C$2:$BW$498,31,0)="","",VLOOKUP(#REF!&amp;"-"&amp;ROW()-108,[2]ワークシート!$C$2:$BW$498,31,0)),"")</f>
        <v/>
      </c>
      <c r="AJ347" s="8"/>
      <c r="AK347" s="8"/>
      <c r="AL347" s="8"/>
      <c r="AM347" s="8"/>
      <c r="AN347" s="8"/>
      <c r="AO347" s="8"/>
      <c r="AP347" s="8"/>
      <c r="AQ347" s="8"/>
      <c r="AR347" s="8"/>
      <c r="AS347" s="8"/>
      <c r="AT347" s="8"/>
      <c r="AU347" s="8"/>
      <c r="AV347" s="8"/>
      <c r="AW347" s="8"/>
      <c r="AX347" s="8"/>
      <c r="AY347" s="8"/>
      <c r="AZ347" s="8"/>
      <c r="BA347" s="8"/>
      <c r="BB347" s="8"/>
      <c r="BC347" s="8"/>
      <c r="BD347" s="8"/>
    </row>
    <row r="348" spans="1:56" ht="35.1" hidden="1" customHeight="1" x14ac:dyDescent="0.45">
      <c r="A348" s="33" t="str">
        <f>+IFERROR(VLOOKUP(#REF!&amp;"-"&amp;ROW()-108,[2]ワークシート!$C$2:$BW$498,9,0),"")</f>
        <v/>
      </c>
      <c r="B348" s="34"/>
      <c r="C348" s="35" t="str">
        <f>+IFERROR(IF(VLOOKUP(#REF!&amp;"-"&amp;ROW()-108,[2]ワークシート!$C$2:$BW$498,10,0) = "","",VLOOKUP(#REF!&amp;"-"&amp;ROW()-108,[2]ワークシート!$C$2:$BW$498,10,0)),"")</f>
        <v/>
      </c>
      <c r="D348" s="34"/>
      <c r="E348" s="33" t="str">
        <f>+IFERROR(VLOOKUP(#REF!&amp;"-"&amp;ROW()-108,[2]ワークシート!$C$2:$BW$498,11,0),"")</f>
        <v/>
      </c>
      <c r="F348" s="34"/>
      <c r="G348" s="10" t="str">
        <f>+IFERROR(VLOOKUP(#REF!&amp;"-"&amp;ROW()-108,[2]ワークシート!$C$2:$BW$498,12,0),"")</f>
        <v/>
      </c>
      <c r="H34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8" s="37"/>
      <c r="J348" s="33" t="str">
        <f>+IFERROR(VLOOKUP(#REF!&amp;"-"&amp;ROW()-108,[2]ワークシート!$C$2:$BW$498,19,0),"")</f>
        <v/>
      </c>
      <c r="K348" s="35"/>
      <c r="L348" s="34"/>
      <c r="M348" s="38" t="str">
        <f>+IFERROR(VLOOKUP(#REF!&amp;"-"&amp;ROW()-108,[2]ワークシート!$C$2:$BW$498,24,0),"")</f>
        <v/>
      </c>
      <c r="N348" s="39"/>
      <c r="O348" s="40" t="str">
        <f>+IFERROR(VLOOKUP(#REF!&amp;"-"&amp;ROW()-108,[2]ワークシート!$C$2:$BW$498,25,0),"")</f>
        <v/>
      </c>
      <c r="P348" s="40"/>
      <c r="Q348" s="41" t="str">
        <f>+IFERROR(VLOOKUP(#REF!&amp;"-"&amp;ROW()-108,[2]ワークシート!$C$2:$BW$498,55,0),"")</f>
        <v/>
      </c>
      <c r="R348" s="41"/>
      <c r="S348" s="41"/>
      <c r="T348" s="40" t="str">
        <f>+IFERROR(VLOOKUP(#REF!&amp;"-"&amp;ROW()-108,[2]ワークシート!$C$2:$BW$498,60,0),"")</f>
        <v/>
      </c>
      <c r="U348" s="40"/>
      <c r="V348" s="40" t="str">
        <f>+IFERROR(VLOOKUP(#REF!&amp;"-"&amp;ROW()-108,[2]ワークシート!$C$2:$BW$498,61,0),"")</f>
        <v/>
      </c>
      <c r="W348" s="40"/>
      <c r="X348" s="40"/>
      <c r="Y348" s="31" t="str">
        <f t="shared" si="8"/>
        <v/>
      </c>
      <c r="Z348" s="31"/>
      <c r="AA348" s="32" t="str">
        <f>+IFERROR(IF(VLOOKUP(#REF!&amp;"-"&amp;ROW()-108,[2]ワークシート!$C$2:$BW$498,13,0)="","",VLOOKUP(#REF!&amp;"-"&amp;ROW()-108,[2]ワークシート!$C$2:$BW$498,13,0)),"")</f>
        <v/>
      </c>
      <c r="AB348" s="32"/>
      <c r="AC348" s="32" t="str">
        <f>+IFERROR(VLOOKUP(#REF!&amp;"-"&amp;ROW()-108,[2]ワークシート!$C$2:$BW$498,30,0),"")</f>
        <v/>
      </c>
      <c r="AD348" s="32"/>
      <c r="AE348" s="31" t="str">
        <f t="shared" si="9"/>
        <v/>
      </c>
      <c r="AF348" s="31"/>
      <c r="AG348" s="10"/>
      <c r="AH348" s="10"/>
      <c r="AI348" s="9" t="str">
        <f>+IFERROR(IF(VLOOKUP(#REF!&amp;"-"&amp;ROW()-108,[2]ワークシート!$C$2:$BW$498,31,0)="","",VLOOKUP(#REF!&amp;"-"&amp;ROW()-108,[2]ワークシート!$C$2:$BW$498,31,0)),"")</f>
        <v/>
      </c>
      <c r="AJ348" s="8"/>
      <c r="AK348" s="8"/>
      <c r="AL348" s="8"/>
      <c r="AM348" s="8"/>
      <c r="AN348" s="8"/>
      <c r="AO348" s="8"/>
      <c r="AP348" s="8"/>
      <c r="AQ348" s="8"/>
      <c r="AR348" s="8"/>
      <c r="AS348" s="8"/>
      <c r="AT348" s="8"/>
      <c r="AU348" s="8"/>
      <c r="AV348" s="8"/>
      <c r="AW348" s="8"/>
      <c r="AX348" s="8"/>
      <c r="AY348" s="8"/>
      <c r="AZ348" s="8"/>
      <c r="BA348" s="8"/>
      <c r="BB348" s="8"/>
      <c r="BC348" s="8"/>
      <c r="BD348" s="8"/>
    </row>
    <row r="349" spans="1:56" ht="35.1" hidden="1" customHeight="1" x14ac:dyDescent="0.45">
      <c r="A349" s="33" t="str">
        <f>+IFERROR(VLOOKUP(#REF!&amp;"-"&amp;ROW()-108,[2]ワークシート!$C$2:$BW$498,9,0),"")</f>
        <v/>
      </c>
      <c r="B349" s="34"/>
      <c r="C349" s="35" t="str">
        <f>+IFERROR(IF(VLOOKUP(#REF!&amp;"-"&amp;ROW()-108,[2]ワークシート!$C$2:$BW$498,10,0) = "","",VLOOKUP(#REF!&amp;"-"&amp;ROW()-108,[2]ワークシート!$C$2:$BW$498,10,0)),"")</f>
        <v/>
      </c>
      <c r="D349" s="34"/>
      <c r="E349" s="33" t="str">
        <f>+IFERROR(VLOOKUP(#REF!&amp;"-"&amp;ROW()-108,[2]ワークシート!$C$2:$BW$498,11,0),"")</f>
        <v/>
      </c>
      <c r="F349" s="34"/>
      <c r="G349" s="10" t="str">
        <f>+IFERROR(VLOOKUP(#REF!&amp;"-"&amp;ROW()-108,[2]ワークシート!$C$2:$BW$498,12,0),"")</f>
        <v/>
      </c>
      <c r="H34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49" s="37"/>
      <c r="J349" s="33" t="str">
        <f>+IFERROR(VLOOKUP(#REF!&amp;"-"&amp;ROW()-108,[2]ワークシート!$C$2:$BW$498,19,0),"")</f>
        <v/>
      </c>
      <c r="K349" s="35"/>
      <c r="L349" s="34"/>
      <c r="M349" s="38" t="str">
        <f>+IFERROR(VLOOKUP(#REF!&amp;"-"&amp;ROW()-108,[2]ワークシート!$C$2:$BW$498,24,0),"")</f>
        <v/>
      </c>
      <c r="N349" s="39"/>
      <c r="O349" s="40" t="str">
        <f>+IFERROR(VLOOKUP(#REF!&amp;"-"&amp;ROW()-108,[2]ワークシート!$C$2:$BW$498,25,0),"")</f>
        <v/>
      </c>
      <c r="P349" s="40"/>
      <c r="Q349" s="41" t="str">
        <f>+IFERROR(VLOOKUP(#REF!&amp;"-"&amp;ROW()-108,[2]ワークシート!$C$2:$BW$498,55,0),"")</f>
        <v/>
      </c>
      <c r="R349" s="41"/>
      <c r="S349" s="41"/>
      <c r="T349" s="40" t="str">
        <f>+IFERROR(VLOOKUP(#REF!&amp;"-"&amp;ROW()-108,[2]ワークシート!$C$2:$BW$498,60,0),"")</f>
        <v/>
      </c>
      <c r="U349" s="40"/>
      <c r="V349" s="40" t="str">
        <f>+IFERROR(VLOOKUP(#REF!&amp;"-"&amp;ROW()-108,[2]ワークシート!$C$2:$BW$498,61,0),"")</f>
        <v/>
      </c>
      <c r="W349" s="40"/>
      <c r="X349" s="40"/>
      <c r="Y349" s="31" t="str">
        <f t="shared" si="8"/>
        <v/>
      </c>
      <c r="Z349" s="31"/>
      <c r="AA349" s="32" t="str">
        <f>+IFERROR(IF(VLOOKUP(#REF!&amp;"-"&amp;ROW()-108,[2]ワークシート!$C$2:$BW$498,13,0)="","",VLOOKUP(#REF!&amp;"-"&amp;ROW()-108,[2]ワークシート!$C$2:$BW$498,13,0)),"")</f>
        <v/>
      </c>
      <c r="AB349" s="32"/>
      <c r="AC349" s="32" t="str">
        <f>+IFERROR(VLOOKUP(#REF!&amp;"-"&amp;ROW()-108,[2]ワークシート!$C$2:$BW$498,30,0),"")</f>
        <v/>
      </c>
      <c r="AD349" s="32"/>
      <c r="AE349" s="31" t="str">
        <f t="shared" si="9"/>
        <v/>
      </c>
      <c r="AF349" s="31"/>
      <c r="AG349" s="10"/>
      <c r="AH349" s="10"/>
      <c r="AI349" s="9" t="str">
        <f>+IFERROR(IF(VLOOKUP(#REF!&amp;"-"&amp;ROW()-108,[2]ワークシート!$C$2:$BW$498,31,0)="","",VLOOKUP(#REF!&amp;"-"&amp;ROW()-108,[2]ワークシート!$C$2:$BW$498,31,0)),"")</f>
        <v/>
      </c>
      <c r="AJ349" s="8"/>
      <c r="AK349" s="8"/>
      <c r="AL349" s="8"/>
      <c r="AM349" s="8"/>
      <c r="AN349" s="8"/>
      <c r="AO349" s="8"/>
      <c r="AP349" s="8"/>
      <c r="AQ349" s="8"/>
      <c r="AR349" s="8"/>
      <c r="AS349" s="8"/>
      <c r="AT349" s="8"/>
      <c r="AU349" s="8"/>
      <c r="AV349" s="8"/>
      <c r="AW349" s="8"/>
      <c r="AX349" s="8"/>
      <c r="AY349" s="8"/>
      <c r="AZ349" s="8"/>
      <c r="BA349" s="8"/>
      <c r="BB349" s="8"/>
      <c r="BC349" s="8"/>
      <c r="BD349" s="8"/>
    </row>
    <row r="350" spans="1:56" ht="35.1" hidden="1" customHeight="1" x14ac:dyDescent="0.45">
      <c r="A350" s="33" t="str">
        <f>+IFERROR(VLOOKUP(#REF!&amp;"-"&amp;ROW()-108,[2]ワークシート!$C$2:$BW$498,9,0),"")</f>
        <v/>
      </c>
      <c r="B350" s="34"/>
      <c r="C350" s="35" t="str">
        <f>+IFERROR(IF(VLOOKUP(#REF!&amp;"-"&amp;ROW()-108,[2]ワークシート!$C$2:$BW$498,10,0) = "","",VLOOKUP(#REF!&amp;"-"&amp;ROW()-108,[2]ワークシート!$C$2:$BW$498,10,0)),"")</f>
        <v/>
      </c>
      <c r="D350" s="34"/>
      <c r="E350" s="33" t="str">
        <f>+IFERROR(VLOOKUP(#REF!&amp;"-"&amp;ROW()-108,[2]ワークシート!$C$2:$BW$498,11,0),"")</f>
        <v/>
      </c>
      <c r="F350" s="34"/>
      <c r="G350" s="10" t="str">
        <f>+IFERROR(VLOOKUP(#REF!&amp;"-"&amp;ROW()-108,[2]ワークシート!$C$2:$BW$498,12,0),"")</f>
        <v/>
      </c>
      <c r="H35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0" s="37"/>
      <c r="J350" s="33" t="str">
        <f>+IFERROR(VLOOKUP(#REF!&amp;"-"&amp;ROW()-108,[2]ワークシート!$C$2:$BW$498,19,0),"")</f>
        <v/>
      </c>
      <c r="K350" s="35"/>
      <c r="L350" s="34"/>
      <c r="M350" s="38" t="str">
        <f>+IFERROR(VLOOKUP(#REF!&amp;"-"&amp;ROW()-108,[2]ワークシート!$C$2:$BW$498,24,0),"")</f>
        <v/>
      </c>
      <c r="N350" s="39"/>
      <c r="O350" s="40" t="str">
        <f>+IFERROR(VLOOKUP(#REF!&amp;"-"&amp;ROW()-108,[2]ワークシート!$C$2:$BW$498,25,0),"")</f>
        <v/>
      </c>
      <c r="P350" s="40"/>
      <c r="Q350" s="41" t="str">
        <f>+IFERROR(VLOOKUP(#REF!&amp;"-"&amp;ROW()-108,[2]ワークシート!$C$2:$BW$498,55,0),"")</f>
        <v/>
      </c>
      <c r="R350" s="41"/>
      <c r="S350" s="41"/>
      <c r="T350" s="40" t="str">
        <f>+IFERROR(VLOOKUP(#REF!&amp;"-"&amp;ROW()-108,[2]ワークシート!$C$2:$BW$498,60,0),"")</f>
        <v/>
      </c>
      <c r="U350" s="40"/>
      <c r="V350" s="40" t="str">
        <f>+IFERROR(VLOOKUP(#REF!&amp;"-"&amp;ROW()-108,[2]ワークシート!$C$2:$BW$498,61,0),"")</f>
        <v/>
      </c>
      <c r="W350" s="40"/>
      <c r="X350" s="40"/>
      <c r="Y350" s="31" t="str">
        <f t="shared" si="8"/>
        <v/>
      </c>
      <c r="Z350" s="31"/>
      <c r="AA350" s="32" t="str">
        <f>+IFERROR(IF(VLOOKUP(#REF!&amp;"-"&amp;ROW()-108,[2]ワークシート!$C$2:$BW$498,13,0)="","",VLOOKUP(#REF!&amp;"-"&amp;ROW()-108,[2]ワークシート!$C$2:$BW$498,13,0)),"")</f>
        <v/>
      </c>
      <c r="AB350" s="32"/>
      <c r="AC350" s="32" t="str">
        <f>+IFERROR(VLOOKUP(#REF!&amp;"-"&amp;ROW()-108,[2]ワークシート!$C$2:$BW$498,30,0),"")</f>
        <v/>
      </c>
      <c r="AD350" s="32"/>
      <c r="AE350" s="31" t="str">
        <f t="shared" si="9"/>
        <v/>
      </c>
      <c r="AF350" s="31"/>
      <c r="AG350" s="10"/>
      <c r="AH350" s="10"/>
      <c r="AI350" s="9" t="str">
        <f>+IFERROR(IF(VLOOKUP(#REF!&amp;"-"&amp;ROW()-108,[2]ワークシート!$C$2:$BW$498,31,0)="","",VLOOKUP(#REF!&amp;"-"&amp;ROW()-108,[2]ワークシート!$C$2:$BW$498,31,0)),"")</f>
        <v/>
      </c>
      <c r="AJ350" s="8"/>
      <c r="AK350" s="8"/>
      <c r="AL350" s="8"/>
      <c r="AM350" s="8"/>
      <c r="AN350" s="8"/>
      <c r="AO350" s="8"/>
      <c r="AP350" s="8"/>
      <c r="AQ350" s="8"/>
      <c r="AR350" s="8"/>
      <c r="AS350" s="8"/>
      <c r="AT350" s="8"/>
      <c r="AU350" s="8"/>
      <c r="AV350" s="8"/>
      <c r="AW350" s="8"/>
      <c r="AX350" s="8"/>
      <c r="AY350" s="8"/>
      <c r="AZ350" s="8"/>
      <c r="BA350" s="8"/>
      <c r="BB350" s="8"/>
      <c r="BC350" s="8"/>
      <c r="BD350" s="8"/>
    </row>
    <row r="351" spans="1:56" ht="35.1" hidden="1" customHeight="1" x14ac:dyDescent="0.45">
      <c r="A351" s="33" t="str">
        <f>+IFERROR(VLOOKUP(#REF!&amp;"-"&amp;ROW()-108,[2]ワークシート!$C$2:$BW$498,9,0),"")</f>
        <v/>
      </c>
      <c r="B351" s="34"/>
      <c r="C351" s="35" t="str">
        <f>+IFERROR(IF(VLOOKUP(#REF!&amp;"-"&amp;ROW()-108,[2]ワークシート!$C$2:$BW$498,10,0) = "","",VLOOKUP(#REF!&amp;"-"&amp;ROW()-108,[2]ワークシート!$C$2:$BW$498,10,0)),"")</f>
        <v/>
      </c>
      <c r="D351" s="34"/>
      <c r="E351" s="33" t="str">
        <f>+IFERROR(VLOOKUP(#REF!&amp;"-"&amp;ROW()-108,[2]ワークシート!$C$2:$BW$498,11,0),"")</f>
        <v/>
      </c>
      <c r="F351" s="34"/>
      <c r="G351" s="10" t="str">
        <f>+IFERROR(VLOOKUP(#REF!&amp;"-"&amp;ROW()-108,[2]ワークシート!$C$2:$BW$498,12,0),"")</f>
        <v/>
      </c>
      <c r="H35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1" s="37"/>
      <c r="J351" s="33" t="str">
        <f>+IFERROR(VLOOKUP(#REF!&amp;"-"&amp;ROW()-108,[2]ワークシート!$C$2:$BW$498,19,0),"")</f>
        <v/>
      </c>
      <c r="K351" s="35"/>
      <c r="L351" s="34"/>
      <c r="M351" s="38" t="str">
        <f>+IFERROR(VLOOKUP(#REF!&amp;"-"&amp;ROW()-108,[2]ワークシート!$C$2:$BW$498,24,0),"")</f>
        <v/>
      </c>
      <c r="N351" s="39"/>
      <c r="O351" s="40" t="str">
        <f>+IFERROR(VLOOKUP(#REF!&amp;"-"&amp;ROW()-108,[2]ワークシート!$C$2:$BW$498,25,0),"")</f>
        <v/>
      </c>
      <c r="P351" s="40"/>
      <c r="Q351" s="41" t="str">
        <f>+IFERROR(VLOOKUP(#REF!&amp;"-"&amp;ROW()-108,[2]ワークシート!$C$2:$BW$498,55,0),"")</f>
        <v/>
      </c>
      <c r="R351" s="41"/>
      <c r="S351" s="41"/>
      <c r="T351" s="40" t="str">
        <f>+IFERROR(VLOOKUP(#REF!&amp;"-"&amp;ROW()-108,[2]ワークシート!$C$2:$BW$498,60,0),"")</f>
        <v/>
      </c>
      <c r="U351" s="40"/>
      <c r="V351" s="40" t="str">
        <f>+IFERROR(VLOOKUP(#REF!&amp;"-"&amp;ROW()-108,[2]ワークシート!$C$2:$BW$498,61,0),"")</f>
        <v/>
      </c>
      <c r="W351" s="40"/>
      <c r="X351" s="40"/>
      <c r="Y351" s="31" t="str">
        <f t="shared" si="8"/>
        <v/>
      </c>
      <c r="Z351" s="31"/>
      <c r="AA351" s="32" t="str">
        <f>+IFERROR(IF(VLOOKUP(#REF!&amp;"-"&amp;ROW()-108,[2]ワークシート!$C$2:$BW$498,13,0)="","",VLOOKUP(#REF!&amp;"-"&amp;ROW()-108,[2]ワークシート!$C$2:$BW$498,13,0)),"")</f>
        <v/>
      </c>
      <c r="AB351" s="32"/>
      <c r="AC351" s="32" t="str">
        <f>+IFERROR(VLOOKUP(#REF!&amp;"-"&amp;ROW()-108,[2]ワークシート!$C$2:$BW$498,30,0),"")</f>
        <v/>
      </c>
      <c r="AD351" s="32"/>
      <c r="AE351" s="31" t="str">
        <f t="shared" si="9"/>
        <v/>
      </c>
      <c r="AF351" s="31"/>
      <c r="AG351" s="10"/>
      <c r="AH351" s="10"/>
      <c r="AI351" s="9" t="str">
        <f>+IFERROR(IF(VLOOKUP(#REF!&amp;"-"&amp;ROW()-108,[2]ワークシート!$C$2:$BW$498,31,0)="","",VLOOKUP(#REF!&amp;"-"&amp;ROW()-108,[2]ワークシート!$C$2:$BW$498,31,0)),"")</f>
        <v/>
      </c>
      <c r="AJ351" s="8"/>
      <c r="AK351" s="8"/>
      <c r="AL351" s="8"/>
      <c r="AM351" s="8"/>
      <c r="AN351" s="8"/>
      <c r="AO351" s="8"/>
      <c r="AP351" s="8"/>
      <c r="AQ351" s="8"/>
      <c r="AR351" s="8"/>
      <c r="AS351" s="8"/>
      <c r="AT351" s="8"/>
      <c r="AU351" s="8"/>
      <c r="AV351" s="8"/>
      <c r="AW351" s="8"/>
      <c r="AX351" s="8"/>
      <c r="AY351" s="8"/>
      <c r="AZ351" s="8"/>
      <c r="BA351" s="8"/>
      <c r="BB351" s="8"/>
      <c r="BC351" s="8"/>
      <c r="BD351" s="8"/>
    </row>
    <row r="352" spans="1:56" ht="35.1" hidden="1" customHeight="1" x14ac:dyDescent="0.45">
      <c r="A352" s="33" t="str">
        <f>+IFERROR(VLOOKUP(#REF!&amp;"-"&amp;ROW()-108,[2]ワークシート!$C$2:$BW$498,9,0),"")</f>
        <v/>
      </c>
      <c r="B352" s="34"/>
      <c r="C352" s="35" t="str">
        <f>+IFERROR(IF(VLOOKUP(#REF!&amp;"-"&amp;ROW()-108,[2]ワークシート!$C$2:$BW$498,10,0) = "","",VLOOKUP(#REF!&amp;"-"&amp;ROW()-108,[2]ワークシート!$C$2:$BW$498,10,0)),"")</f>
        <v/>
      </c>
      <c r="D352" s="34"/>
      <c r="E352" s="33" t="str">
        <f>+IFERROR(VLOOKUP(#REF!&amp;"-"&amp;ROW()-108,[2]ワークシート!$C$2:$BW$498,11,0),"")</f>
        <v/>
      </c>
      <c r="F352" s="34"/>
      <c r="G352" s="10" t="str">
        <f>+IFERROR(VLOOKUP(#REF!&amp;"-"&amp;ROW()-108,[2]ワークシート!$C$2:$BW$498,12,0),"")</f>
        <v/>
      </c>
      <c r="H35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2" s="37"/>
      <c r="J352" s="33" t="str">
        <f>+IFERROR(VLOOKUP(#REF!&amp;"-"&amp;ROW()-108,[2]ワークシート!$C$2:$BW$498,19,0),"")</f>
        <v/>
      </c>
      <c r="K352" s="35"/>
      <c r="L352" s="34"/>
      <c r="M352" s="38" t="str">
        <f>+IFERROR(VLOOKUP(#REF!&amp;"-"&amp;ROW()-108,[2]ワークシート!$C$2:$BW$498,24,0),"")</f>
        <v/>
      </c>
      <c r="N352" s="39"/>
      <c r="O352" s="40" t="str">
        <f>+IFERROR(VLOOKUP(#REF!&amp;"-"&amp;ROW()-108,[2]ワークシート!$C$2:$BW$498,25,0),"")</f>
        <v/>
      </c>
      <c r="P352" s="40"/>
      <c r="Q352" s="41" t="str">
        <f>+IFERROR(VLOOKUP(#REF!&amp;"-"&amp;ROW()-108,[2]ワークシート!$C$2:$BW$498,55,0),"")</f>
        <v/>
      </c>
      <c r="R352" s="41"/>
      <c r="S352" s="41"/>
      <c r="T352" s="40" t="str">
        <f>+IFERROR(VLOOKUP(#REF!&amp;"-"&amp;ROW()-108,[2]ワークシート!$C$2:$BW$498,60,0),"")</f>
        <v/>
      </c>
      <c r="U352" s="40"/>
      <c r="V352" s="40" t="str">
        <f>+IFERROR(VLOOKUP(#REF!&amp;"-"&amp;ROW()-108,[2]ワークシート!$C$2:$BW$498,61,0),"")</f>
        <v/>
      </c>
      <c r="W352" s="40"/>
      <c r="X352" s="40"/>
      <c r="Y352" s="31" t="str">
        <f t="shared" si="8"/>
        <v/>
      </c>
      <c r="Z352" s="31"/>
      <c r="AA352" s="32" t="str">
        <f>+IFERROR(IF(VLOOKUP(#REF!&amp;"-"&amp;ROW()-108,[2]ワークシート!$C$2:$BW$498,13,0)="","",VLOOKUP(#REF!&amp;"-"&amp;ROW()-108,[2]ワークシート!$C$2:$BW$498,13,0)),"")</f>
        <v/>
      </c>
      <c r="AB352" s="32"/>
      <c r="AC352" s="32" t="str">
        <f>+IFERROR(VLOOKUP(#REF!&amp;"-"&amp;ROW()-108,[2]ワークシート!$C$2:$BW$498,30,0),"")</f>
        <v/>
      </c>
      <c r="AD352" s="32"/>
      <c r="AE352" s="31" t="str">
        <f t="shared" si="9"/>
        <v/>
      </c>
      <c r="AF352" s="31"/>
      <c r="AG352" s="10"/>
      <c r="AH352" s="10"/>
      <c r="AI352" s="9" t="str">
        <f>+IFERROR(IF(VLOOKUP(#REF!&amp;"-"&amp;ROW()-108,[2]ワークシート!$C$2:$BW$498,31,0)="","",VLOOKUP(#REF!&amp;"-"&amp;ROW()-108,[2]ワークシート!$C$2:$BW$498,31,0)),"")</f>
        <v/>
      </c>
      <c r="AJ352" s="8"/>
      <c r="AK352" s="8"/>
      <c r="AL352" s="8"/>
      <c r="AM352" s="8"/>
      <c r="AN352" s="8"/>
      <c r="AO352" s="8"/>
      <c r="AP352" s="8"/>
      <c r="AQ352" s="8"/>
      <c r="AR352" s="8"/>
      <c r="AS352" s="8"/>
      <c r="AT352" s="8"/>
      <c r="AU352" s="8"/>
      <c r="AV352" s="8"/>
      <c r="AW352" s="8"/>
      <c r="AX352" s="8"/>
      <c r="AY352" s="8"/>
      <c r="AZ352" s="8"/>
      <c r="BA352" s="8"/>
      <c r="BB352" s="8"/>
      <c r="BC352" s="8"/>
      <c r="BD352" s="8"/>
    </row>
    <row r="353" spans="1:56" ht="35.1" hidden="1" customHeight="1" x14ac:dyDescent="0.45">
      <c r="A353" s="33" t="str">
        <f>+IFERROR(VLOOKUP(#REF!&amp;"-"&amp;ROW()-108,[2]ワークシート!$C$2:$BW$498,9,0),"")</f>
        <v/>
      </c>
      <c r="B353" s="34"/>
      <c r="C353" s="35" t="str">
        <f>+IFERROR(IF(VLOOKUP(#REF!&amp;"-"&amp;ROW()-108,[2]ワークシート!$C$2:$BW$498,10,0) = "","",VLOOKUP(#REF!&amp;"-"&amp;ROW()-108,[2]ワークシート!$C$2:$BW$498,10,0)),"")</f>
        <v/>
      </c>
      <c r="D353" s="34"/>
      <c r="E353" s="33" t="str">
        <f>+IFERROR(VLOOKUP(#REF!&amp;"-"&amp;ROW()-108,[2]ワークシート!$C$2:$BW$498,11,0),"")</f>
        <v/>
      </c>
      <c r="F353" s="34"/>
      <c r="G353" s="10" t="str">
        <f>+IFERROR(VLOOKUP(#REF!&amp;"-"&amp;ROW()-108,[2]ワークシート!$C$2:$BW$498,12,0),"")</f>
        <v/>
      </c>
      <c r="H35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3" s="37"/>
      <c r="J353" s="33" t="str">
        <f>+IFERROR(VLOOKUP(#REF!&amp;"-"&amp;ROW()-108,[2]ワークシート!$C$2:$BW$498,19,0),"")</f>
        <v/>
      </c>
      <c r="K353" s="35"/>
      <c r="L353" s="34"/>
      <c r="M353" s="38" t="str">
        <f>+IFERROR(VLOOKUP(#REF!&amp;"-"&amp;ROW()-108,[2]ワークシート!$C$2:$BW$498,24,0),"")</f>
        <v/>
      </c>
      <c r="N353" s="39"/>
      <c r="O353" s="40" t="str">
        <f>+IFERROR(VLOOKUP(#REF!&amp;"-"&amp;ROW()-108,[2]ワークシート!$C$2:$BW$498,25,0),"")</f>
        <v/>
      </c>
      <c r="P353" s="40"/>
      <c r="Q353" s="41" t="str">
        <f>+IFERROR(VLOOKUP(#REF!&amp;"-"&amp;ROW()-108,[2]ワークシート!$C$2:$BW$498,55,0),"")</f>
        <v/>
      </c>
      <c r="R353" s="41"/>
      <c r="S353" s="41"/>
      <c r="T353" s="40" t="str">
        <f>+IFERROR(VLOOKUP(#REF!&amp;"-"&amp;ROW()-108,[2]ワークシート!$C$2:$BW$498,60,0),"")</f>
        <v/>
      </c>
      <c r="U353" s="40"/>
      <c r="V353" s="40" t="str">
        <f>+IFERROR(VLOOKUP(#REF!&amp;"-"&amp;ROW()-108,[2]ワークシート!$C$2:$BW$498,61,0),"")</f>
        <v/>
      </c>
      <c r="W353" s="40"/>
      <c r="X353" s="40"/>
      <c r="Y353" s="31" t="str">
        <f t="shared" si="8"/>
        <v/>
      </c>
      <c r="Z353" s="31"/>
      <c r="AA353" s="32" t="str">
        <f>+IFERROR(IF(VLOOKUP(#REF!&amp;"-"&amp;ROW()-108,[2]ワークシート!$C$2:$BW$498,13,0)="","",VLOOKUP(#REF!&amp;"-"&amp;ROW()-108,[2]ワークシート!$C$2:$BW$498,13,0)),"")</f>
        <v/>
      </c>
      <c r="AB353" s="32"/>
      <c r="AC353" s="32" t="str">
        <f>+IFERROR(VLOOKUP(#REF!&amp;"-"&amp;ROW()-108,[2]ワークシート!$C$2:$BW$498,30,0),"")</f>
        <v/>
      </c>
      <c r="AD353" s="32"/>
      <c r="AE353" s="31" t="str">
        <f t="shared" si="9"/>
        <v/>
      </c>
      <c r="AF353" s="31"/>
      <c r="AG353" s="10"/>
      <c r="AH353" s="10"/>
      <c r="AI353" s="9" t="str">
        <f>+IFERROR(IF(VLOOKUP(#REF!&amp;"-"&amp;ROW()-108,[2]ワークシート!$C$2:$BW$498,31,0)="","",VLOOKUP(#REF!&amp;"-"&amp;ROW()-108,[2]ワークシート!$C$2:$BW$498,31,0)),"")</f>
        <v/>
      </c>
      <c r="AJ353" s="8"/>
      <c r="AK353" s="8"/>
      <c r="AL353" s="8"/>
      <c r="AM353" s="8"/>
      <c r="AN353" s="8"/>
      <c r="AO353" s="8"/>
      <c r="AP353" s="8"/>
      <c r="AQ353" s="8"/>
      <c r="AR353" s="8"/>
      <c r="AS353" s="8"/>
      <c r="AT353" s="8"/>
      <c r="AU353" s="8"/>
      <c r="AV353" s="8"/>
      <c r="AW353" s="8"/>
      <c r="AX353" s="8"/>
      <c r="AY353" s="8"/>
      <c r="AZ353" s="8"/>
      <c r="BA353" s="8"/>
      <c r="BB353" s="8"/>
      <c r="BC353" s="8"/>
      <c r="BD353" s="8"/>
    </row>
    <row r="354" spans="1:56" ht="35.1" hidden="1" customHeight="1" x14ac:dyDescent="0.45">
      <c r="A354" s="33" t="str">
        <f>+IFERROR(VLOOKUP(#REF!&amp;"-"&amp;ROW()-108,[2]ワークシート!$C$2:$BW$498,9,0),"")</f>
        <v/>
      </c>
      <c r="B354" s="34"/>
      <c r="C354" s="35" t="str">
        <f>+IFERROR(IF(VLOOKUP(#REF!&amp;"-"&amp;ROW()-108,[2]ワークシート!$C$2:$BW$498,10,0) = "","",VLOOKUP(#REF!&amp;"-"&amp;ROW()-108,[2]ワークシート!$C$2:$BW$498,10,0)),"")</f>
        <v/>
      </c>
      <c r="D354" s="34"/>
      <c r="E354" s="33" t="str">
        <f>+IFERROR(VLOOKUP(#REF!&amp;"-"&amp;ROW()-108,[2]ワークシート!$C$2:$BW$498,11,0),"")</f>
        <v/>
      </c>
      <c r="F354" s="34"/>
      <c r="G354" s="10" t="str">
        <f>+IFERROR(VLOOKUP(#REF!&amp;"-"&amp;ROW()-108,[2]ワークシート!$C$2:$BW$498,12,0),"")</f>
        <v/>
      </c>
      <c r="H35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4" s="37"/>
      <c r="J354" s="33" t="str">
        <f>+IFERROR(VLOOKUP(#REF!&amp;"-"&amp;ROW()-108,[2]ワークシート!$C$2:$BW$498,19,0),"")</f>
        <v/>
      </c>
      <c r="K354" s="35"/>
      <c r="L354" s="34"/>
      <c r="M354" s="38" t="str">
        <f>+IFERROR(VLOOKUP(#REF!&amp;"-"&amp;ROW()-108,[2]ワークシート!$C$2:$BW$498,24,0),"")</f>
        <v/>
      </c>
      <c r="N354" s="39"/>
      <c r="O354" s="40" t="str">
        <f>+IFERROR(VLOOKUP(#REF!&amp;"-"&amp;ROW()-108,[2]ワークシート!$C$2:$BW$498,25,0),"")</f>
        <v/>
      </c>
      <c r="P354" s="40"/>
      <c r="Q354" s="41" t="str">
        <f>+IFERROR(VLOOKUP(#REF!&amp;"-"&amp;ROW()-108,[2]ワークシート!$C$2:$BW$498,55,0),"")</f>
        <v/>
      </c>
      <c r="R354" s="41"/>
      <c r="S354" s="41"/>
      <c r="T354" s="40" t="str">
        <f>+IFERROR(VLOOKUP(#REF!&amp;"-"&amp;ROW()-108,[2]ワークシート!$C$2:$BW$498,60,0),"")</f>
        <v/>
      </c>
      <c r="U354" s="40"/>
      <c r="V354" s="40" t="str">
        <f>+IFERROR(VLOOKUP(#REF!&amp;"-"&amp;ROW()-108,[2]ワークシート!$C$2:$BW$498,61,0),"")</f>
        <v/>
      </c>
      <c r="W354" s="40"/>
      <c r="X354" s="40"/>
      <c r="Y354" s="31" t="str">
        <f t="shared" si="8"/>
        <v/>
      </c>
      <c r="Z354" s="31"/>
      <c r="AA354" s="32" t="str">
        <f>+IFERROR(IF(VLOOKUP(#REF!&amp;"-"&amp;ROW()-108,[2]ワークシート!$C$2:$BW$498,13,0)="","",VLOOKUP(#REF!&amp;"-"&amp;ROW()-108,[2]ワークシート!$C$2:$BW$498,13,0)),"")</f>
        <v/>
      </c>
      <c r="AB354" s="32"/>
      <c r="AC354" s="32" t="str">
        <f>+IFERROR(VLOOKUP(#REF!&amp;"-"&amp;ROW()-108,[2]ワークシート!$C$2:$BW$498,30,0),"")</f>
        <v/>
      </c>
      <c r="AD354" s="32"/>
      <c r="AE354" s="31" t="str">
        <f t="shared" si="9"/>
        <v/>
      </c>
      <c r="AF354" s="31"/>
      <c r="AG354" s="10"/>
      <c r="AH354" s="10"/>
      <c r="AI354" s="9" t="str">
        <f>+IFERROR(IF(VLOOKUP(#REF!&amp;"-"&amp;ROW()-108,[2]ワークシート!$C$2:$BW$498,31,0)="","",VLOOKUP(#REF!&amp;"-"&amp;ROW()-108,[2]ワークシート!$C$2:$BW$498,31,0)),"")</f>
        <v/>
      </c>
      <c r="AJ354" s="8"/>
      <c r="AK354" s="8"/>
      <c r="AL354" s="8"/>
      <c r="AM354" s="8"/>
      <c r="AN354" s="8"/>
      <c r="AO354" s="8"/>
      <c r="AP354" s="8"/>
      <c r="AQ354" s="8"/>
      <c r="AR354" s="8"/>
      <c r="AS354" s="8"/>
      <c r="AT354" s="8"/>
      <c r="AU354" s="8"/>
      <c r="AV354" s="8"/>
      <c r="AW354" s="8"/>
      <c r="AX354" s="8"/>
      <c r="AY354" s="8"/>
      <c r="AZ354" s="8"/>
      <c r="BA354" s="8"/>
      <c r="BB354" s="8"/>
      <c r="BC354" s="8"/>
      <c r="BD354" s="8"/>
    </row>
    <row r="355" spans="1:56" ht="35.1" hidden="1" customHeight="1" x14ac:dyDescent="0.45">
      <c r="A355" s="33" t="str">
        <f>+IFERROR(VLOOKUP(#REF!&amp;"-"&amp;ROW()-108,[2]ワークシート!$C$2:$BW$498,9,0),"")</f>
        <v/>
      </c>
      <c r="B355" s="34"/>
      <c r="C355" s="35" t="str">
        <f>+IFERROR(IF(VLOOKUP(#REF!&amp;"-"&amp;ROW()-108,[2]ワークシート!$C$2:$BW$498,10,0) = "","",VLOOKUP(#REF!&amp;"-"&amp;ROW()-108,[2]ワークシート!$C$2:$BW$498,10,0)),"")</f>
        <v/>
      </c>
      <c r="D355" s="34"/>
      <c r="E355" s="33" t="str">
        <f>+IFERROR(VLOOKUP(#REF!&amp;"-"&amp;ROW()-108,[2]ワークシート!$C$2:$BW$498,11,0),"")</f>
        <v/>
      </c>
      <c r="F355" s="34"/>
      <c r="G355" s="10" t="str">
        <f>+IFERROR(VLOOKUP(#REF!&amp;"-"&amp;ROW()-108,[2]ワークシート!$C$2:$BW$498,12,0),"")</f>
        <v/>
      </c>
      <c r="H35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5" s="37"/>
      <c r="J355" s="33" t="str">
        <f>+IFERROR(VLOOKUP(#REF!&amp;"-"&amp;ROW()-108,[2]ワークシート!$C$2:$BW$498,19,0),"")</f>
        <v/>
      </c>
      <c r="K355" s="35"/>
      <c r="L355" s="34"/>
      <c r="M355" s="38" t="str">
        <f>+IFERROR(VLOOKUP(#REF!&amp;"-"&amp;ROW()-108,[2]ワークシート!$C$2:$BW$498,24,0),"")</f>
        <v/>
      </c>
      <c r="N355" s="39"/>
      <c r="O355" s="40" t="str">
        <f>+IFERROR(VLOOKUP(#REF!&amp;"-"&amp;ROW()-108,[2]ワークシート!$C$2:$BW$498,25,0),"")</f>
        <v/>
      </c>
      <c r="P355" s="40"/>
      <c r="Q355" s="41" t="str">
        <f>+IFERROR(VLOOKUP(#REF!&amp;"-"&amp;ROW()-108,[2]ワークシート!$C$2:$BW$498,55,0),"")</f>
        <v/>
      </c>
      <c r="R355" s="41"/>
      <c r="S355" s="41"/>
      <c r="T355" s="40" t="str">
        <f>+IFERROR(VLOOKUP(#REF!&amp;"-"&amp;ROW()-108,[2]ワークシート!$C$2:$BW$498,60,0),"")</f>
        <v/>
      </c>
      <c r="U355" s="40"/>
      <c r="V355" s="40" t="str">
        <f>+IFERROR(VLOOKUP(#REF!&amp;"-"&amp;ROW()-108,[2]ワークシート!$C$2:$BW$498,61,0),"")</f>
        <v/>
      </c>
      <c r="W355" s="40"/>
      <c r="X355" s="40"/>
      <c r="Y355" s="31" t="str">
        <f t="shared" si="8"/>
        <v/>
      </c>
      <c r="Z355" s="31"/>
      <c r="AA355" s="32" t="str">
        <f>+IFERROR(IF(VLOOKUP(#REF!&amp;"-"&amp;ROW()-108,[2]ワークシート!$C$2:$BW$498,13,0)="","",VLOOKUP(#REF!&amp;"-"&amp;ROW()-108,[2]ワークシート!$C$2:$BW$498,13,0)),"")</f>
        <v/>
      </c>
      <c r="AB355" s="32"/>
      <c r="AC355" s="32" t="str">
        <f>+IFERROR(VLOOKUP(#REF!&amp;"-"&amp;ROW()-108,[2]ワークシート!$C$2:$BW$498,30,0),"")</f>
        <v/>
      </c>
      <c r="AD355" s="32"/>
      <c r="AE355" s="31" t="str">
        <f t="shared" si="9"/>
        <v/>
      </c>
      <c r="AF355" s="31"/>
      <c r="AG355" s="10"/>
      <c r="AH355" s="10"/>
      <c r="AI355" s="9" t="str">
        <f>+IFERROR(IF(VLOOKUP(#REF!&amp;"-"&amp;ROW()-108,[2]ワークシート!$C$2:$BW$498,31,0)="","",VLOOKUP(#REF!&amp;"-"&amp;ROW()-108,[2]ワークシート!$C$2:$BW$498,31,0)),"")</f>
        <v/>
      </c>
      <c r="AJ355" s="8"/>
      <c r="AK355" s="8"/>
      <c r="AL355" s="8"/>
      <c r="AM355" s="8"/>
      <c r="AN355" s="8"/>
      <c r="AO355" s="8"/>
      <c r="AP355" s="8"/>
      <c r="AQ355" s="8"/>
      <c r="AR355" s="8"/>
      <c r="AS355" s="8"/>
      <c r="AT355" s="8"/>
      <c r="AU355" s="8"/>
      <c r="AV355" s="8"/>
      <c r="AW355" s="8"/>
      <c r="AX355" s="8"/>
      <c r="AY355" s="8"/>
      <c r="AZ355" s="8"/>
      <c r="BA355" s="8"/>
      <c r="BB355" s="8"/>
      <c r="BC355" s="8"/>
      <c r="BD355" s="8"/>
    </row>
    <row r="356" spans="1:56" ht="35.1" hidden="1" customHeight="1" x14ac:dyDescent="0.45">
      <c r="A356" s="33" t="str">
        <f>+IFERROR(VLOOKUP(#REF!&amp;"-"&amp;ROW()-108,[2]ワークシート!$C$2:$BW$498,9,0),"")</f>
        <v/>
      </c>
      <c r="B356" s="34"/>
      <c r="C356" s="35" t="str">
        <f>+IFERROR(IF(VLOOKUP(#REF!&amp;"-"&amp;ROW()-108,[2]ワークシート!$C$2:$BW$498,10,0) = "","",VLOOKUP(#REF!&amp;"-"&amp;ROW()-108,[2]ワークシート!$C$2:$BW$498,10,0)),"")</f>
        <v/>
      </c>
      <c r="D356" s="34"/>
      <c r="E356" s="33" t="str">
        <f>+IFERROR(VLOOKUP(#REF!&amp;"-"&amp;ROW()-108,[2]ワークシート!$C$2:$BW$498,11,0),"")</f>
        <v/>
      </c>
      <c r="F356" s="34"/>
      <c r="G356" s="10" t="str">
        <f>+IFERROR(VLOOKUP(#REF!&amp;"-"&amp;ROW()-108,[2]ワークシート!$C$2:$BW$498,12,0),"")</f>
        <v/>
      </c>
      <c r="H35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6" s="37"/>
      <c r="J356" s="33" t="str">
        <f>+IFERROR(VLOOKUP(#REF!&amp;"-"&amp;ROW()-108,[2]ワークシート!$C$2:$BW$498,19,0),"")</f>
        <v/>
      </c>
      <c r="K356" s="35"/>
      <c r="L356" s="34"/>
      <c r="M356" s="38" t="str">
        <f>+IFERROR(VLOOKUP(#REF!&amp;"-"&amp;ROW()-108,[2]ワークシート!$C$2:$BW$498,24,0),"")</f>
        <v/>
      </c>
      <c r="N356" s="39"/>
      <c r="O356" s="40" t="str">
        <f>+IFERROR(VLOOKUP(#REF!&amp;"-"&amp;ROW()-108,[2]ワークシート!$C$2:$BW$498,25,0),"")</f>
        <v/>
      </c>
      <c r="P356" s="40"/>
      <c r="Q356" s="41" t="str">
        <f>+IFERROR(VLOOKUP(#REF!&amp;"-"&amp;ROW()-108,[2]ワークシート!$C$2:$BW$498,55,0),"")</f>
        <v/>
      </c>
      <c r="R356" s="41"/>
      <c r="S356" s="41"/>
      <c r="T356" s="40" t="str">
        <f>+IFERROR(VLOOKUP(#REF!&amp;"-"&amp;ROW()-108,[2]ワークシート!$C$2:$BW$498,60,0),"")</f>
        <v/>
      </c>
      <c r="U356" s="40"/>
      <c r="V356" s="40" t="str">
        <f>+IFERROR(VLOOKUP(#REF!&amp;"-"&amp;ROW()-108,[2]ワークシート!$C$2:$BW$498,61,0),"")</f>
        <v/>
      </c>
      <c r="W356" s="40"/>
      <c r="X356" s="40"/>
      <c r="Y356" s="31" t="str">
        <f t="shared" si="8"/>
        <v/>
      </c>
      <c r="Z356" s="31"/>
      <c r="AA356" s="32" t="str">
        <f>+IFERROR(IF(VLOOKUP(#REF!&amp;"-"&amp;ROW()-108,[2]ワークシート!$C$2:$BW$498,13,0)="","",VLOOKUP(#REF!&amp;"-"&amp;ROW()-108,[2]ワークシート!$C$2:$BW$498,13,0)),"")</f>
        <v/>
      </c>
      <c r="AB356" s="32"/>
      <c r="AC356" s="32" t="str">
        <f>+IFERROR(VLOOKUP(#REF!&amp;"-"&amp;ROW()-108,[2]ワークシート!$C$2:$BW$498,30,0),"")</f>
        <v/>
      </c>
      <c r="AD356" s="32"/>
      <c r="AE356" s="31" t="str">
        <f t="shared" si="9"/>
        <v/>
      </c>
      <c r="AF356" s="31"/>
      <c r="AG356" s="10"/>
      <c r="AH356" s="10"/>
      <c r="AI356" s="9" t="str">
        <f>+IFERROR(IF(VLOOKUP(#REF!&amp;"-"&amp;ROW()-108,[2]ワークシート!$C$2:$BW$498,31,0)="","",VLOOKUP(#REF!&amp;"-"&amp;ROW()-108,[2]ワークシート!$C$2:$BW$498,31,0)),"")</f>
        <v/>
      </c>
      <c r="AJ356" s="8"/>
      <c r="AK356" s="8"/>
      <c r="AL356" s="8"/>
      <c r="AM356" s="8"/>
      <c r="AN356" s="8"/>
      <c r="AO356" s="8"/>
      <c r="AP356" s="8"/>
      <c r="AQ356" s="8"/>
      <c r="AR356" s="8"/>
      <c r="AS356" s="8"/>
      <c r="AT356" s="8"/>
      <c r="AU356" s="8"/>
      <c r="AV356" s="8"/>
      <c r="AW356" s="8"/>
      <c r="AX356" s="8"/>
      <c r="AY356" s="8"/>
      <c r="AZ356" s="8"/>
      <c r="BA356" s="8"/>
      <c r="BB356" s="8"/>
      <c r="BC356" s="8"/>
      <c r="BD356" s="8"/>
    </row>
    <row r="357" spans="1:56" ht="35.1" hidden="1" customHeight="1" x14ac:dyDescent="0.45">
      <c r="A357" s="33" t="str">
        <f>+IFERROR(VLOOKUP(#REF!&amp;"-"&amp;ROW()-108,[2]ワークシート!$C$2:$BW$498,9,0),"")</f>
        <v/>
      </c>
      <c r="B357" s="34"/>
      <c r="C357" s="35" t="str">
        <f>+IFERROR(IF(VLOOKUP(#REF!&amp;"-"&amp;ROW()-108,[2]ワークシート!$C$2:$BW$498,10,0) = "","",VLOOKUP(#REF!&amp;"-"&amp;ROW()-108,[2]ワークシート!$C$2:$BW$498,10,0)),"")</f>
        <v/>
      </c>
      <c r="D357" s="34"/>
      <c r="E357" s="33" t="str">
        <f>+IFERROR(VLOOKUP(#REF!&amp;"-"&amp;ROW()-108,[2]ワークシート!$C$2:$BW$498,11,0),"")</f>
        <v/>
      </c>
      <c r="F357" s="34"/>
      <c r="G357" s="10" t="str">
        <f>+IFERROR(VLOOKUP(#REF!&amp;"-"&amp;ROW()-108,[2]ワークシート!$C$2:$BW$498,12,0),"")</f>
        <v/>
      </c>
      <c r="H35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7" s="37"/>
      <c r="J357" s="33" t="str">
        <f>+IFERROR(VLOOKUP(#REF!&amp;"-"&amp;ROW()-108,[2]ワークシート!$C$2:$BW$498,19,0),"")</f>
        <v/>
      </c>
      <c r="K357" s="35"/>
      <c r="L357" s="34"/>
      <c r="M357" s="38" t="str">
        <f>+IFERROR(VLOOKUP(#REF!&amp;"-"&amp;ROW()-108,[2]ワークシート!$C$2:$BW$498,24,0),"")</f>
        <v/>
      </c>
      <c r="N357" s="39"/>
      <c r="O357" s="40" t="str">
        <f>+IFERROR(VLOOKUP(#REF!&amp;"-"&amp;ROW()-108,[2]ワークシート!$C$2:$BW$498,25,0),"")</f>
        <v/>
      </c>
      <c r="P357" s="40"/>
      <c r="Q357" s="41" t="str">
        <f>+IFERROR(VLOOKUP(#REF!&amp;"-"&amp;ROW()-108,[2]ワークシート!$C$2:$BW$498,55,0),"")</f>
        <v/>
      </c>
      <c r="R357" s="41"/>
      <c r="S357" s="41"/>
      <c r="T357" s="40" t="str">
        <f>+IFERROR(VLOOKUP(#REF!&amp;"-"&amp;ROW()-108,[2]ワークシート!$C$2:$BW$498,60,0),"")</f>
        <v/>
      </c>
      <c r="U357" s="40"/>
      <c r="V357" s="40" t="str">
        <f>+IFERROR(VLOOKUP(#REF!&amp;"-"&amp;ROW()-108,[2]ワークシート!$C$2:$BW$498,61,0),"")</f>
        <v/>
      </c>
      <c r="W357" s="40"/>
      <c r="X357" s="40"/>
      <c r="Y357" s="31" t="str">
        <f t="shared" si="8"/>
        <v/>
      </c>
      <c r="Z357" s="31"/>
      <c r="AA357" s="32" t="str">
        <f>+IFERROR(IF(VLOOKUP(#REF!&amp;"-"&amp;ROW()-108,[2]ワークシート!$C$2:$BW$498,13,0)="","",VLOOKUP(#REF!&amp;"-"&amp;ROW()-108,[2]ワークシート!$C$2:$BW$498,13,0)),"")</f>
        <v/>
      </c>
      <c r="AB357" s="32"/>
      <c r="AC357" s="32" t="str">
        <f>+IFERROR(VLOOKUP(#REF!&amp;"-"&amp;ROW()-108,[2]ワークシート!$C$2:$BW$498,30,0),"")</f>
        <v/>
      </c>
      <c r="AD357" s="32"/>
      <c r="AE357" s="31" t="str">
        <f t="shared" si="9"/>
        <v/>
      </c>
      <c r="AF357" s="31"/>
      <c r="AG357" s="10"/>
      <c r="AH357" s="10"/>
      <c r="AI357" s="9" t="str">
        <f>+IFERROR(IF(VLOOKUP(#REF!&amp;"-"&amp;ROW()-108,[2]ワークシート!$C$2:$BW$498,31,0)="","",VLOOKUP(#REF!&amp;"-"&amp;ROW()-108,[2]ワークシート!$C$2:$BW$498,31,0)),"")</f>
        <v/>
      </c>
      <c r="AJ357" s="8"/>
      <c r="AK357" s="8"/>
      <c r="AL357" s="8"/>
      <c r="AM357" s="8"/>
      <c r="AN357" s="8"/>
      <c r="AO357" s="8"/>
      <c r="AP357" s="8"/>
      <c r="AQ357" s="8"/>
      <c r="AR357" s="8"/>
      <c r="AS357" s="8"/>
      <c r="AT357" s="8"/>
      <c r="AU357" s="8"/>
      <c r="AV357" s="8"/>
      <c r="AW357" s="8"/>
      <c r="AX357" s="8"/>
      <c r="AY357" s="8"/>
      <c r="AZ357" s="8"/>
      <c r="BA357" s="8"/>
      <c r="BB357" s="8"/>
      <c r="BC357" s="8"/>
      <c r="BD357" s="8"/>
    </row>
    <row r="358" spans="1:56" ht="35.1" hidden="1" customHeight="1" x14ac:dyDescent="0.45">
      <c r="A358" s="33" t="str">
        <f>+IFERROR(VLOOKUP(#REF!&amp;"-"&amp;ROW()-108,[2]ワークシート!$C$2:$BW$498,9,0),"")</f>
        <v/>
      </c>
      <c r="B358" s="34"/>
      <c r="C358" s="35" t="str">
        <f>+IFERROR(IF(VLOOKUP(#REF!&amp;"-"&amp;ROW()-108,[2]ワークシート!$C$2:$BW$498,10,0) = "","",VLOOKUP(#REF!&amp;"-"&amp;ROW()-108,[2]ワークシート!$C$2:$BW$498,10,0)),"")</f>
        <v/>
      </c>
      <c r="D358" s="34"/>
      <c r="E358" s="33" t="str">
        <f>+IFERROR(VLOOKUP(#REF!&amp;"-"&amp;ROW()-108,[2]ワークシート!$C$2:$BW$498,11,0),"")</f>
        <v/>
      </c>
      <c r="F358" s="34"/>
      <c r="G358" s="10" t="str">
        <f>+IFERROR(VLOOKUP(#REF!&amp;"-"&amp;ROW()-108,[2]ワークシート!$C$2:$BW$498,12,0),"")</f>
        <v/>
      </c>
      <c r="H35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8" s="37"/>
      <c r="J358" s="33" t="str">
        <f>+IFERROR(VLOOKUP(#REF!&amp;"-"&amp;ROW()-108,[2]ワークシート!$C$2:$BW$498,19,0),"")</f>
        <v/>
      </c>
      <c r="K358" s="35"/>
      <c r="L358" s="34"/>
      <c r="M358" s="38" t="str">
        <f>+IFERROR(VLOOKUP(#REF!&amp;"-"&amp;ROW()-108,[2]ワークシート!$C$2:$BW$498,24,0),"")</f>
        <v/>
      </c>
      <c r="N358" s="39"/>
      <c r="O358" s="40" t="str">
        <f>+IFERROR(VLOOKUP(#REF!&amp;"-"&amp;ROW()-108,[2]ワークシート!$C$2:$BW$498,25,0),"")</f>
        <v/>
      </c>
      <c r="P358" s="40"/>
      <c r="Q358" s="41" t="str">
        <f>+IFERROR(VLOOKUP(#REF!&amp;"-"&amp;ROW()-108,[2]ワークシート!$C$2:$BW$498,55,0),"")</f>
        <v/>
      </c>
      <c r="R358" s="41"/>
      <c r="S358" s="41"/>
      <c r="T358" s="40" t="str">
        <f>+IFERROR(VLOOKUP(#REF!&amp;"-"&amp;ROW()-108,[2]ワークシート!$C$2:$BW$498,60,0),"")</f>
        <v/>
      </c>
      <c r="U358" s="40"/>
      <c r="V358" s="40" t="str">
        <f>+IFERROR(VLOOKUP(#REF!&amp;"-"&amp;ROW()-108,[2]ワークシート!$C$2:$BW$498,61,0),"")</f>
        <v/>
      </c>
      <c r="W358" s="40"/>
      <c r="X358" s="40"/>
      <c r="Y358" s="31" t="str">
        <f t="shared" si="8"/>
        <v/>
      </c>
      <c r="Z358" s="31"/>
      <c r="AA358" s="32" t="str">
        <f>+IFERROR(IF(VLOOKUP(#REF!&amp;"-"&amp;ROW()-108,[2]ワークシート!$C$2:$BW$498,13,0)="","",VLOOKUP(#REF!&amp;"-"&amp;ROW()-108,[2]ワークシート!$C$2:$BW$498,13,0)),"")</f>
        <v/>
      </c>
      <c r="AB358" s="32"/>
      <c r="AC358" s="32" t="str">
        <f>+IFERROR(VLOOKUP(#REF!&amp;"-"&amp;ROW()-108,[2]ワークシート!$C$2:$BW$498,30,0),"")</f>
        <v/>
      </c>
      <c r="AD358" s="32"/>
      <c r="AE358" s="31" t="str">
        <f t="shared" si="9"/>
        <v/>
      </c>
      <c r="AF358" s="31"/>
      <c r="AG358" s="10"/>
      <c r="AH358" s="10"/>
      <c r="AI358" s="9" t="str">
        <f>+IFERROR(IF(VLOOKUP(#REF!&amp;"-"&amp;ROW()-108,[2]ワークシート!$C$2:$BW$498,31,0)="","",VLOOKUP(#REF!&amp;"-"&amp;ROW()-108,[2]ワークシート!$C$2:$BW$498,31,0)),"")</f>
        <v/>
      </c>
      <c r="AJ358" s="8"/>
      <c r="AK358" s="8"/>
      <c r="AL358" s="8"/>
      <c r="AM358" s="8"/>
      <c r="AN358" s="8"/>
      <c r="AO358" s="8"/>
      <c r="AP358" s="8"/>
      <c r="AQ358" s="8"/>
      <c r="AR358" s="8"/>
      <c r="AS358" s="8"/>
      <c r="AT358" s="8"/>
      <c r="AU358" s="8"/>
      <c r="AV358" s="8"/>
      <c r="AW358" s="8"/>
      <c r="AX358" s="8"/>
      <c r="AY358" s="8"/>
      <c r="AZ358" s="8"/>
      <c r="BA358" s="8"/>
      <c r="BB358" s="8"/>
      <c r="BC358" s="8"/>
      <c r="BD358" s="8"/>
    </row>
    <row r="359" spans="1:56" ht="35.1" hidden="1" customHeight="1" x14ac:dyDescent="0.45">
      <c r="A359" s="33" t="str">
        <f>+IFERROR(VLOOKUP(#REF!&amp;"-"&amp;ROW()-108,[2]ワークシート!$C$2:$BW$498,9,0),"")</f>
        <v/>
      </c>
      <c r="B359" s="34"/>
      <c r="C359" s="35" t="str">
        <f>+IFERROR(IF(VLOOKUP(#REF!&amp;"-"&amp;ROW()-108,[2]ワークシート!$C$2:$BW$498,10,0) = "","",VLOOKUP(#REF!&amp;"-"&amp;ROW()-108,[2]ワークシート!$C$2:$BW$498,10,0)),"")</f>
        <v/>
      </c>
      <c r="D359" s="34"/>
      <c r="E359" s="33" t="str">
        <f>+IFERROR(VLOOKUP(#REF!&amp;"-"&amp;ROW()-108,[2]ワークシート!$C$2:$BW$498,11,0),"")</f>
        <v/>
      </c>
      <c r="F359" s="34"/>
      <c r="G359" s="10" t="str">
        <f>+IFERROR(VLOOKUP(#REF!&amp;"-"&amp;ROW()-108,[2]ワークシート!$C$2:$BW$498,12,0),"")</f>
        <v/>
      </c>
      <c r="H35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59" s="37"/>
      <c r="J359" s="33" t="str">
        <f>+IFERROR(VLOOKUP(#REF!&amp;"-"&amp;ROW()-108,[2]ワークシート!$C$2:$BW$498,19,0),"")</f>
        <v/>
      </c>
      <c r="K359" s="35"/>
      <c r="L359" s="34"/>
      <c r="M359" s="38" t="str">
        <f>+IFERROR(VLOOKUP(#REF!&amp;"-"&amp;ROW()-108,[2]ワークシート!$C$2:$BW$498,24,0),"")</f>
        <v/>
      </c>
      <c r="N359" s="39"/>
      <c r="O359" s="40" t="str">
        <f>+IFERROR(VLOOKUP(#REF!&amp;"-"&amp;ROW()-108,[2]ワークシート!$C$2:$BW$498,25,0),"")</f>
        <v/>
      </c>
      <c r="P359" s="40"/>
      <c r="Q359" s="41" t="str">
        <f>+IFERROR(VLOOKUP(#REF!&amp;"-"&amp;ROW()-108,[2]ワークシート!$C$2:$BW$498,55,0),"")</f>
        <v/>
      </c>
      <c r="R359" s="41"/>
      <c r="S359" s="41"/>
      <c r="T359" s="40" t="str">
        <f>+IFERROR(VLOOKUP(#REF!&amp;"-"&amp;ROW()-108,[2]ワークシート!$C$2:$BW$498,60,0),"")</f>
        <v/>
      </c>
      <c r="U359" s="40"/>
      <c r="V359" s="40" t="str">
        <f>+IFERROR(VLOOKUP(#REF!&amp;"-"&amp;ROW()-108,[2]ワークシート!$C$2:$BW$498,61,0),"")</f>
        <v/>
      </c>
      <c r="W359" s="40"/>
      <c r="X359" s="40"/>
      <c r="Y359" s="31" t="str">
        <f t="shared" si="8"/>
        <v/>
      </c>
      <c r="Z359" s="31"/>
      <c r="AA359" s="32" t="str">
        <f>+IFERROR(IF(VLOOKUP(#REF!&amp;"-"&amp;ROW()-108,[2]ワークシート!$C$2:$BW$498,13,0)="","",VLOOKUP(#REF!&amp;"-"&amp;ROW()-108,[2]ワークシート!$C$2:$BW$498,13,0)),"")</f>
        <v/>
      </c>
      <c r="AB359" s="32"/>
      <c r="AC359" s="32" t="str">
        <f>+IFERROR(VLOOKUP(#REF!&amp;"-"&amp;ROW()-108,[2]ワークシート!$C$2:$BW$498,30,0),"")</f>
        <v/>
      </c>
      <c r="AD359" s="32"/>
      <c r="AE359" s="31" t="str">
        <f t="shared" si="9"/>
        <v/>
      </c>
      <c r="AF359" s="31"/>
      <c r="AG359" s="10"/>
      <c r="AH359" s="10"/>
      <c r="AI359" s="9" t="str">
        <f>+IFERROR(IF(VLOOKUP(#REF!&amp;"-"&amp;ROW()-108,[2]ワークシート!$C$2:$BW$498,31,0)="","",VLOOKUP(#REF!&amp;"-"&amp;ROW()-108,[2]ワークシート!$C$2:$BW$498,31,0)),"")</f>
        <v/>
      </c>
      <c r="AJ359" s="8"/>
      <c r="AK359" s="8"/>
      <c r="AL359" s="8"/>
      <c r="AM359" s="8"/>
      <c r="AN359" s="8"/>
      <c r="AO359" s="8"/>
      <c r="AP359" s="8"/>
      <c r="AQ359" s="8"/>
      <c r="AR359" s="8"/>
      <c r="AS359" s="8"/>
      <c r="AT359" s="8"/>
      <c r="AU359" s="8"/>
      <c r="AV359" s="8"/>
      <c r="AW359" s="8"/>
      <c r="AX359" s="8"/>
      <c r="AY359" s="8"/>
      <c r="AZ359" s="8"/>
      <c r="BA359" s="8"/>
      <c r="BB359" s="8"/>
      <c r="BC359" s="8"/>
      <c r="BD359" s="8"/>
    </row>
    <row r="360" spans="1:56" ht="35.1" hidden="1" customHeight="1" x14ac:dyDescent="0.45">
      <c r="A360" s="33" t="str">
        <f>+IFERROR(VLOOKUP(#REF!&amp;"-"&amp;ROW()-108,[2]ワークシート!$C$2:$BW$498,9,0),"")</f>
        <v/>
      </c>
      <c r="B360" s="34"/>
      <c r="C360" s="35" t="str">
        <f>+IFERROR(IF(VLOOKUP(#REF!&amp;"-"&amp;ROW()-108,[2]ワークシート!$C$2:$BW$498,10,0) = "","",VLOOKUP(#REF!&amp;"-"&amp;ROW()-108,[2]ワークシート!$C$2:$BW$498,10,0)),"")</f>
        <v/>
      </c>
      <c r="D360" s="34"/>
      <c r="E360" s="33" t="str">
        <f>+IFERROR(VLOOKUP(#REF!&amp;"-"&amp;ROW()-108,[2]ワークシート!$C$2:$BW$498,11,0),"")</f>
        <v/>
      </c>
      <c r="F360" s="34"/>
      <c r="G360" s="10" t="str">
        <f>+IFERROR(VLOOKUP(#REF!&amp;"-"&amp;ROW()-108,[2]ワークシート!$C$2:$BW$498,12,0),"")</f>
        <v/>
      </c>
      <c r="H36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0" s="37"/>
      <c r="J360" s="33" t="str">
        <f>+IFERROR(VLOOKUP(#REF!&amp;"-"&amp;ROW()-108,[2]ワークシート!$C$2:$BW$498,19,0),"")</f>
        <v/>
      </c>
      <c r="K360" s="35"/>
      <c r="L360" s="34"/>
      <c r="M360" s="38" t="str">
        <f>+IFERROR(VLOOKUP(#REF!&amp;"-"&amp;ROW()-108,[2]ワークシート!$C$2:$BW$498,24,0),"")</f>
        <v/>
      </c>
      <c r="N360" s="39"/>
      <c r="O360" s="40" t="str">
        <f>+IFERROR(VLOOKUP(#REF!&amp;"-"&amp;ROW()-108,[2]ワークシート!$C$2:$BW$498,25,0),"")</f>
        <v/>
      </c>
      <c r="P360" s="40"/>
      <c r="Q360" s="41" t="str">
        <f>+IFERROR(VLOOKUP(#REF!&amp;"-"&amp;ROW()-108,[2]ワークシート!$C$2:$BW$498,55,0),"")</f>
        <v/>
      </c>
      <c r="R360" s="41"/>
      <c r="S360" s="41"/>
      <c r="T360" s="40" t="str">
        <f>+IFERROR(VLOOKUP(#REF!&amp;"-"&amp;ROW()-108,[2]ワークシート!$C$2:$BW$498,60,0),"")</f>
        <v/>
      </c>
      <c r="U360" s="40"/>
      <c r="V360" s="40" t="str">
        <f>+IFERROR(VLOOKUP(#REF!&amp;"-"&amp;ROW()-108,[2]ワークシート!$C$2:$BW$498,61,0),"")</f>
        <v/>
      </c>
      <c r="W360" s="40"/>
      <c r="X360" s="40"/>
      <c r="Y360" s="31" t="str">
        <f t="shared" si="8"/>
        <v/>
      </c>
      <c r="Z360" s="31"/>
      <c r="AA360" s="32" t="str">
        <f>+IFERROR(IF(VLOOKUP(#REF!&amp;"-"&amp;ROW()-108,[2]ワークシート!$C$2:$BW$498,13,0)="","",VLOOKUP(#REF!&amp;"-"&amp;ROW()-108,[2]ワークシート!$C$2:$BW$498,13,0)),"")</f>
        <v/>
      </c>
      <c r="AB360" s="32"/>
      <c r="AC360" s="32" t="str">
        <f>+IFERROR(VLOOKUP(#REF!&amp;"-"&amp;ROW()-108,[2]ワークシート!$C$2:$BW$498,30,0),"")</f>
        <v/>
      </c>
      <c r="AD360" s="32"/>
      <c r="AE360" s="31" t="str">
        <f t="shared" si="9"/>
        <v/>
      </c>
      <c r="AF360" s="31"/>
      <c r="AG360" s="10"/>
      <c r="AH360" s="10"/>
      <c r="AI360" s="9" t="str">
        <f>+IFERROR(IF(VLOOKUP(#REF!&amp;"-"&amp;ROW()-108,[2]ワークシート!$C$2:$BW$498,31,0)="","",VLOOKUP(#REF!&amp;"-"&amp;ROW()-108,[2]ワークシート!$C$2:$BW$498,31,0)),"")</f>
        <v/>
      </c>
      <c r="AJ360" s="8"/>
      <c r="AK360" s="8"/>
      <c r="AL360" s="8"/>
      <c r="AM360" s="8"/>
      <c r="AN360" s="8"/>
      <c r="AO360" s="8"/>
      <c r="AP360" s="8"/>
      <c r="AQ360" s="8"/>
      <c r="AR360" s="8"/>
      <c r="AS360" s="8"/>
      <c r="AT360" s="8"/>
      <c r="AU360" s="8"/>
      <c r="AV360" s="8"/>
      <c r="AW360" s="8"/>
      <c r="AX360" s="8"/>
      <c r="AY360" s="8"/>
      <c r="AZ360" s="8"/>
      <c r="BA360" s="8"/>
      <c r="BB360" s="8"/>
      <c r="BC360" s="8"/>
      <c r="BD360" s="8"/>
    </row>
    <row r="361" spans="1:56" ht="35.1" hidden="1" customHeight="1" x14ac:dyDescent="0.45">
      <c r="A361" s="33" t="str">
        <f>+IFERROR(VLOOKUP(#REF!&amp;"-"&amp;ROW()-108,[2]ワークシート!$C$2:$BW$498,9,0),"")</f>
        <v/>
      </c>
      <c r="B361" s="34"/>
      <c r="C361" s="35" t="str">
        <f>+IFERROR(IF(VLOOKUP(#REF!&amp;"-"&amp;ROW()-108,[2]ワークシート!$C$2:$BW$498,10,0) = "","",VLOOKUP(#REF!&amp;"-"&amp;ROW()-108,[2]ワークシート!$C$2:$BW$498,10,0)),"")</f>
        <v/>
      </c>
      <c r="D361" s="34"/>
      <c r="E361" s="33" t="str">
        <f>+IFERROR(VLOOKUP(#REF!&amp;"-"&amp;ROW()-108,[2]ワークシート!$C$2:$BW$498,11,0),"")</f>
        <v/>
      </c>
      <c r="F361" s="34"/>
      <c r="G361" s="10" t="str">
        <f>+IFERROR(VLOOKUP(#REF!&amp;"-"&amp;ROW()-108,[2]ワークシート!$C$2:$BW$498,12,0),"")</f>
        <v/>
      </c>
      <c r="H36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1" s="37"/>
      <c r="J361" s="33" t="str">
        <f>+IFERROR(VLOOKUP(#REF!&amp;"-"&amp;ROW()-108,[2]ワークシート!$C$2:$BW$498,19,0),"")</f>
        <v/>
      </c>
      <c r="K361" s="35"/>
      <c r="L361" s="34"/>
      <c r="M361" s="38" t="str">
        <f>+IFERROR(VLOOKUP(#REF!&amp;"-"&amp;ROW()-108,[2]ワークシート!$C$2:$BW$498,24,0),"")</f>
        <v/>
      </c>
      <c r="N361" s="39"/>
      <c r="O361" s="40" t="str">
        <f>+IFERROR(VLOOKUP(#REF!&amp;"-"&amp;ROW()-108,[2]ワークシート!$C$2:$BW$498,25,0),"")</f>
        <v/>
      </c>
      <c r="P361" s="40"/>
      <c r="Q361" s="41" t="str">
        <f>+IFERROR(VLOOKUP(#REF!&amp;"-"&amp;ROW()-108,[2]ワークシート!$C$2:$BW$498,55,0),"")</f>
        <v/>
      </c>
      <c r="R361" s="41"/>
      <c r="S361" s="41"/>
      <c r="T361" s="40" t="str">
        <f>+IFERROR(VLOOKUP(#REF!&amp;"-"&amp;ROW()-108,[2]ワークシート!$C$2:$BW$498,60,0),"")</f>
        <v/>
      </c>
      <c r="U361" s="40"/>
      <c r="V361" s="40" t="str">
        <f>+IFERROR(VLOOKUP(#REF!&amp;"-"&amp;ROW()-108,[2]ワークシート!$C$2:$BW$498,61,0),"")</f>
        <v/>
      </c>
      <c r="W361" s="40"/>
      <c r="X361" s="40"/>
      <c r="Y361" s="31" t="str">
        <f t="shared" si="8"/>
        <v/>
      </c>
      <c r="Z361" s="31"/>
      <c r="AA361" s="32" t="str">
        <f>+IFERROR(IF(VLOOKUP(#REF!&amp;"-"&amp;ROW()-108,[2]ワークシート!$C$2:$BW$498,13,0)="","",VLOOKUP(#REF!&amp;"-"&amp;ROW()-108,[2]ワークシート!$C$2:$BW$498,13,0)),"")</f>
        <v/>
      </c>
      <c r="AB361" s="32"/>
      <c r="AC361" s="32" t="str">
        <f>+IFERROR(VLOOKUP(#REF!&amp;"-"&amp;ROW()-108,[2]ワークシート!$C$2:$BW$498,30,0),"")</f>
        <v/>
      </c>
      <c r="AD361" s="32"/>
      <c r="AE361" s="31" t="str">
        <f t="shared" si="9"/>
        <v/>
      </c>
      <c r="AF361" s="31"/>
      <c r="AG361" s="10"/>
      <c r="AH361" s="10"/>
      <c r="AI361" s="9" t="str">
        <f>+IFERROR(IF(VLOOKUP(#REF!&amp;"-"&amp;ROW()-108,[2]ワークシート!$C$2:$BW$498,31,0)="","",VLOOKUP(#REF!&amp;"-"&amp;ROW()-108,[2]ワークシート!$C$2:$BW$498,31,0)),"")</f>
        <v/>
      </c>
      <c r="AJ361" s="8"/>
      <c r="AK361" s="8"/>
      <c r="AL361" s="8"/>
      <c r="AM361" s="8"/>
      <c r="AN361" s="8"/>
      <c r="AO361" s="8"/>
      <c r="AP361" s="8"/>
      <c r="AQ361" s="8"/>
      <c r="AR361" s="8"/>
      <c r="AS361" s="8"/>
      <c r="AT361" s="8"/>
      <c r="AU361" s="8"/>
      <c r="AV361" s="8"/>
      <c r="AW361" s="8"/>
      <c r="AX361" s="8"/>
      <c r="AY361" s="8"/>
      <c r="AZ361" s="8"/>
      <c r="BA361" s="8"/>
      <c r="BB361" s="8"/>
      <c r="BC361" s="8"/>
      <c r="BD361" s="8"/>
    </row>
    <row r="362" spans="1:56" ht="35.1" hidden="1" customHeight="1" x14ac:dyDescent="0.45">
      <c r="A362" s="33" t="str">
        <f>+IFERROR(VLOOKUP(#REF!&amp;"-"&amp;ROW()-108,[2]ワークシート!$C$2:$BW$498,9,0),"")</f>
        <v/>
      </c>
      <c r="B362" s="34"/>
      <c r="C362" s="35" t="str">
        <f>+IFERROR(IF(VLOOKUP(#REF!&amp;"-"&amp;ROW()-108,[2]ワークシート!$C$2:$BW$498,10,0) = "","",VLOOKUP(#REF!&amp;"-"&amp;ROW()-108,[2]ワークシート!$C$2:$BW$498,10,0)),"")</f>
        <v/>
      </c>
      <c r="D362" s="34"/>
      <c r="E362" s="33" t="str">
        <f>+IFERROR(VLOOKUP(#REF!&amp;"-"&amp;ROW()-108,[2]ワークシート!$C$2:$BW$498,11,0),"")</f>
        <v/>
      </c>
      <c r="F362" s="34"/>
      <c r="G362" s="10" t="str">
        <f>+IFERROR(VLOOKUP(#REF!&amp;"-"&amp;ROW()-108,[2]ワークシート!$C$2:$BW$498,12,0),"")</f>
        <v/>
      </c>
      <c r="H36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2" s="37"/>
      <c r="J362" s="33" t="str">
        <f>+IFERROR(VLOOKUP(#REF!&amp;"-"&amp;ROW()-108,[2]ワークシート!$C$2:$BW$498,19,0),"")</f>
        <v/>
      </c>
      <c r="K362" s="35"/>
      <c r="L362" s="34"/>
      <c r="M362" s="38" t="str">
        <f>+IFERROR(VLOOKUP(#REF!&amp;"-"&amp;ROW()-108,[2]ワークシート!$C$2:$BW$498,24,0),"")</f>
        <v/>
      </c>
      <c r="N362" s="39"/>
      <c r="O362" s="40" t="str">
        <f>+IFERROR(VLOOKUP(#REF!&amp;"-"&amp;ROW()-108,[2]ワークシート!$C$2:$BW$498,25,0),"")</f>
        <v/>
      </c>
      <c r="P362" s="40"/>
      <c r="Q362" s="41" t="str">
        <f>+IFERROR(VLOOKUP(#REF!&amp;"-"&amp;ROW()-108,[2]ワークシート!$C$2:$BW$498,55,0),"")</f>
        <v/>
      </c>
      <c r="R362" s="41"/>
      <c r="S362" s="41"/>
      <c r="T362" s="40" t="str">
        <f>+IFERROR(VLOOKUP(#REF!&amp;"-"&amp;ROW()-108,[2]ワークシート!$C$2:$BW$498,60,0),"")</f>
        <v/>
      </c>
      <c r="U362" s="40"/>
      <c r="V362" s="40" t="str">
        <f>+IFERROR(VLOOKUP(#REF!&amp;"-"&amp;ROW()-108,[2]ワークシート!$C$2:$BW$498,61,0),"")</f>
        <v/>
      </c>
      <c r="W362" s="40"/>
      <c r="X362" s="40"/>
      <c r="Y362" s="31" t="str">
        <f t="shared" si="8"/>
        <v/>
      </c>
      <c r="Z362" s="31"/>
      <c r="AA362" s="32" t="str">
        <f>+IFERROR(IF(VLOOKUP(#REF!&amp;"-"&amp;ROW()-108,[2]ワークシート!$C$2:$BW$498,13,0)="","",VLOOKUP(#REF!&amp;"-"&amp;ROW()-108,[2]ワークシート!$C$2:$BW$498,13,0)),"")</f>
        <v/>
      </c>
      <c r="AB362" s="32"/>
      <c r="AC362" s="32" t="str">
        <f>+IFERROR(VLOOKUP(#REF!&amp;"-"&amp;ROW()-108,[2]ワークシート!$C$2:$BW$498,30,0),"")</f>
        <v/>
      </c>
      <c r="AD362" s="32"/>
      <c r="AE362" s="31" t="str">
        <f t="shared" si="9"/>
        <v/>
      </c>
      <c r="AF362" s="31"/>
      <c r="AG362" s="10"/>
      <c r="AH362" s="10"/>
      <c r="AI362" s="9" t="str">
        <f>+IFERROR(IF(VLOOKUP(#REF!&amp;"-"&amp;ROW()-108,[2]ワークシート!$C$2:$BW$498,31,0)="","",VLOOKUP(#REF!&amp;"-"&amp;ROW()-108,[2]ワークシート!$C$2:$BW$498,31,0)),"")</f>
        <v/>
      </c>
      <c r="AJ362" s="8"/>
      <c r="AK362" s="8"/>
      <c r="AL362" s="8"/>
      <c r="AM362" s="8"/>
      <c r="AN362" s="8"/>
      <c r="AO362" s="8"/>
      <c r="AP362" s="8"/>
      <c r="AQ362" s="8"/>
      <c r="AR362" s="8"/>
      <c r="AS362" s="8"/>
      <c r="AT362" s="8"/>
      <c r="AU362" s="8"/>
      <c r="AV362" s="8"/>
      <c r="AW362" s="8"/>
      <c r="AX362" s="8"/>
      <c r="AY362" s="8"/>
      <c r="AZ362" s="8"/>
      <c r="BA362" s="8"/>
      <c r="BB362" s="8"/>
      <c r="BC362" s="8"/>
      <c r="BD362" s="8"/>
    </row>
    <row r="363" spans="1:56" ht="35.1" hidden="1" customHeight="1" x14ac:dyDescent="0.45">
      <c r="A363" s="33" t="str">
        <f>+IFERROR(VLOOKUP(#REF!&amp;"-"&amp;ROW()-108,[2]ワークシート!$C$2:$BW$498,9,0),"")</f>
        <v/>
      </c>
      <c r="B363" s="34"/>
      <c r="C363" s="35" t="str">
        <f>+IFERROR(IF(VLOOKUP(#REF!&amp;"-"&amp;ROW()-108,[2]ワークシート!$C$2:$BW$498,10,0) = "","",VLOOKUP(#REF!&amp;"-"&amp;ROW()-108,[2]ワークシート!$C$2:$BW$498,10,0)),"")</f>
        <v/>
      </c>
      <c r="D363" s="34"/>
      <c r="E363" s="33" t="str">
        <f>+IFERROR(VLOOKUP(#REF!&amp;"-"&amp;ROW()-108,[2]ワークシート!$C$2:$BW$498,11,0),"")</f>
        <v/>
      </c>
      <c r="F363" s="34"/>
      <c r="G363" s="10" t="str">
        <f>+IFERROR(VLOOKUP(#REF!&amp;"-"&amp;ROW()-108,[2]ワークシート!$C$2:$BW$498,12,0),"")</f>
        <v/>
      </c>
      <c r="H36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3" s="37"/>
      <c r="J363" s="33" t="str">
        <f>+IFERROR(VLOOKUP(#REF!&amp;"-"&amp;ROW()-108,[2]ワークシート!$C$2:$BW$498,19,0),"")</f>
        <v/>
      </c>
      <c r="K363" s="35"/>
      <c r="L363" s="34"/>
      <c r="M363" s="38" t="str">
        <f>+IFERROR(VLOOKUP(#REF!&amp;"-"&amp;ROW()-108,[2]ワークシート!$C$2:$BW$498,24,0),"")</f>
        <v/>
      </c>
      <c r="N363" s="39"/>
      <c r="O363" s="40" t="str">
        <f>+IFERROR(VLOOKUP(#REF!&amp;"-"&amp;ROW()-108,[2]ワークシート!$C$2:$BW$498,25,0),"")</f>
        <v/>
      </c>
      <c r="P363" s="40"/>
      <c r="Q363" s="41" t="str">
        <f>+IFERROR(VLOOKUP(#REF!&amp;"-"&amp;ROW()-108,[2]ワークシート!$C$2:$BW$498,55,0),"")</f>
        <v/>
      </c>
      <c r="R363" s="41"/>
      <c r="S363" s="41"/>
      <c r="T363" s="40" t="str">
        <f>+IFERROR(VLOOKUP(#REF!&amp;"-"&amp;ROW()-108,[2]ワークシート!$C$2:$BW$498,60,0),"")</f>
        <v/>
      </c>
      <c r="U363" s="40"/>
      <c r="V363" s="40" t="str">
        <f>+IFERROR(VLOOKUP(#REF!&amp;"-"&amp;ROW()-108,[2]ワークシート!$C$2:$BW$498,61,0),"")</f>
        <v/>
      </c>
      <c r="W363" s="40"/>
      <c r="X363" s="40"/>
      <c r="Y363" s="31" t="str">
        <f t="shared" si="8"/>
        <v/>
      </c>
      <c r="Z363" s="31"/>
      <c r="AA363" s="32" t="str">
        <f>+IFERROR(IF(VLOOKUP(#REF!&amp;"-"&amp;ROW()-108,[2]ワークシート!$C$2:$BW$498,13,0)="","",VLOOKUP(#REF!&amp;"-"&amp;ROW()-108,[2]ワークシート!$C$2:$BW$498,13,0)),"")</f>
        <v/>
      </c>
      <c r="AB363" s="32"/>
      <c r="AC363" s="32" t="str">
        <f>+IFERROR(VLOOKUP(#REF!&amp;"-"&amp;ROW()-108,[2]ワークシート!$C$2:$BW$498,30,0),"")</f>
        <v/>
      </c>
      <c r="AD363" s="32"/>
      <c r="AE363" s="31" t="str">
        <f t="shared" si="9"/>
        <v/>
      </c>
      <c r="AF363" s="31"/>
      <c r="AG363" s="10"/>
      <c r="AH363" s="10"/>
      <c r="AI363" s="9" t="str">
        <f>+IFERROR(IF(VLOOKUP(#REF!&amp;"-"&amp;ROW()-108,[2]ワークシート!$C$2:$BW$498,31,0)="","",VLOOKUP(#REF!&amp;"-"&amp;ROW()-108,[2]ワークシート!$C$2:$BW$498,31,0)),"")</f>
        <v/>
      </c>
      <c r="AJ363" s="8"/>
      <c r="AK363" s="8"/>
      <c r="AL363" s="8"/>
      <c r="AM363" s="8"/>
      <c r="AN363" s="8"/>
      <c r="AO363" s="8"/>
      <c r="AP363" s="8"/>
      <c r="AQ363" s="8"/>
      <c r="AR363" s="8"/>
      <c r="AS363" s="8"/>
      <c r="AT363" s="8"/>
      <c r="AU363" s="8"/>
      <c r="AV363" s="8"/>
      <c r="AW363" s="8"/>
      <c r="AX363" s="8"/>
      <c r="AY363" s="8"/>
      <c r="AZ363" s="8"/>
      <c r="BA363" s="8"/>
      <c r="BB363" s="8"/>
      <c r="BC363" s="8"/>
      <c r="BD363" s="8"/>
    </row>
    <row r="364" spans="1:56" ht="35.1" hidden="1" customHeight="1" x14ac:dyDescent="0.45">
      <c r="A364" s="33" t="str">
        <f>+IFERROR(VLOOKUP(#REF!&amp;"-"&amp;ROW()-108,[2]ワークシート!$C$2:$BW$498,9,0),"")</f>
        <v/>
      </c>
      <c r="B364" s="34"/>
      <c r="C364" s="35" t="str">
        <f>+IFERROR(IF(VLOOKUP(#REF!&amp;"-"&amp;ROW()-108,[2]ワークシート!$C$2:$BW$498,10,0) = "","",VLOOKUP(#REF!&amp;"-"&amp;ROW()-108,[2]ワークシート!$C$2:$BW$498,10,0)),"")</f>
        <v/>
      </c>
      <c r="D364" s="34"/>
      <c r="E364" s="33" t="str">
        <f>+IFERROR(VLOOKUP(#REF!&amp;"-"&amp;ROW()-108,[2]ワークシート!$C$2:$BW$498,11,0),"")</f>
        <v/>
      </c>
      <c r="F364" s="34"/>
      <c r="G364" s="10" t="str">
        <f>+IFERROR(VLOOKUP(#REF!&amp;"-"&amp;ROW()-108,[2]ワークシート!$C$2:$BW$498,12,0),"")</f>
        <v/>
      </c>
      <c r="H36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4" s="37"/>
      <c r="J364" s="33" t="str">
        <f>+IFERROR(VLOOKUP(#REF!&amp;"-"&amp;ROW()-108,[2]ワークシート!$C$2:$BW$498,19,0),"")</f>
        <v/>
      </c>
      <c r="K364" s="35"/>
      <c r="L364" s="34"/>
      <c r="M364" s="38" t="str">
        <f>+IFERROR(VLOOKUP(#REF!&amp;"-"&amp;ROW()-108,[2]ワークシート!$C$2:$BW$498,24,0),"")</f>
        <v/>
      </c>
      <c r="N364" s="39"/>
      <c r="O364" s="40" t="str">
        <f>+IFERROR(VLOOKUP(#REF!&amp;"-"&amp;ROW()-108,[2]ワークシート!$C$2:$BW$498,25,0),"")</f>
        <v/>
      </c>
      <c r="P364" s="40"/>
      <c r="Q364" s="41" t="str">
        <f>+IFERROR(VLOOKUP(#REF!&amp;"-"&amp;ROW()-108,[2]ワークシート!$C$2:$BW$498,55,0),"")</f>
        <v/>
      </c>
      <c r="R364" s="41"/>
      <c r="S364" s="41"/>
      <c r="T364" s="40" t="str">
        <f>+IFERROR(VLOOKUP(#REF!&amp;"-"&amp;ROW()-108,[2]ワークシート!$C$2:$BW$498,60,0),"")</f>
        <v/>
      </c>
      <c r="U364" s="40"/>
      <c r="V364" s="40" t="str">
        <f>+IFERROR(VLOOKUP(#REF!&amp;"-"&amp;ROW()-108,[2]ワークシート!$C$2:$BW$498,61,0),"")</f>
        <v/>
      </c>
      <c r="W364" s="40"/>
      <c r="X364" s="40"/>
      <c r="Y364" s="31" t="str">
        <f t="shared" si="8"/>
        <v/>
      </c>
      <c r="Z364" s="31"/>
      <c r="AA364" s="32" t="str">
        <f>+IFERROR(IF(VLOOKUP(#REF!&amp;"-"&amp;ROW()-108,[2]ワークシート!$C$2:$BW$498,13,0)="","",VLOOKUP(#REF!&amp;"-"&amp;ROW()-108,[2]ワークシート!$C$2:$BW$498,13,0)),"")</f>
        <v/>
      </c>
      <c r="AB364" s="32"/>
      <c r="AC364" s="32" t="str">
        <f>+IFERROR(VLOOKUP(#REF!&amp;"-"&amp;ROW()-108,[2]ワークシート!$C$2:$BW$498,30,0),"")</f>
        <v/>
      </c>
      <c r="AD364" s="32"/>
      <c r="AE364" s="31" t="str">
        <f t="shared" si="9"/>
        <v/>
      </c>
      <c r="AF364" s="31"/>
      <c r="AG364" s="10"/>
      <c r="AH364" s="10"/>
      <c r="AI364" s="9" t="str">
        <f>+IFERROR(IF(VLOOKUP(#REF!&amp;"-"&amp;ROW()-108,[2]ワークシート!$C$2:$BW$498,31,0)="","",VLOOKUP(#REF!&amp;"-"&amp;ROW()-108,[2]ワークシート!$C$2:$BW$498,31,0)),"")</f>
        <v/>
      </c>
      <c r="AJ364" s="8"/>
      <c r="AK364" s="8"/>
      <c r="AL364" s="8"/>
      <c r="AM364" s="8"/>
      <c r="AN364" s="8"/>
      <c r="AO364" s="8"/>
      <c r="AP364" s="8"/>
      <c r="AQ364" s="8"/>
      <c r="AR364" s="8"/>
      <c r="AS364" s="8"/>
      <c r="AT364" s="8"/>
      <c r="AU364" s="8"/>
      <c r="AV364" s="8"/>
      <c r="AW364" s="8"/>
      <c r="AX364" s="8"/>
      <c r="AY364" s="8"/>
      <c r="AZ364" s="8"/>
      <c r="BA364" s="8"/>
      <c r="BB364" s="8"/>
      <c r="BC364" s="8"/>
      <c r="BD364" s="8"/>
    </row>
    <row r="365" spans="1:56" ht="35.1" hidden="1" customHeight="1" x14ac:dyDescent="0.45">
      <c r="A365" s="33" t="str">
        <f>+IFERROR(VLOOKUP(#REF!&amp;"-"&amp;ROW()-108,[2]ワークシート!$C$2:$BW$498,9,0),"")</f>
        <v/>
      </c>
      <c r="B365" s="34"/>
      <c r="C365" s="35" t="str">
        <f>+IFERROR(IF(VLOOKUP(#REF!&amp;"-"&amp;ROW()-108,[2]ワークシート!$C$2:$BW$498,10,0) = "","",VLOOKUP(#REF!&amp;"-"&amp;ROW()-108,[2]ワークシート!$C$2:$BW$498,10,0)),"")</f>
        <v/>
      </c>
      <c r="D365" s="34"/>
      <c r="E365" s="33" t="str">
        <f>+IFERROR(VLOOKUP(#REF!&amp;"-"&amp;ROW()-108,[2]ワークシート!$C$2:$BW$498,11,0),"")</f>
        <v/>
      </c>
      <c r="F365" s="34"/>
      <c r="G365" s="10" t="str">
        <f>+IFERROR(VLOOKUP(#REF!&amp;"-"&amp;ROW()-108,[2]ワークシート!$C$2:$BW$498,12,0),"")</f>
        <v/>
      </c>
      <c r="H36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5" s="37"/>
      <c r="J365" s="33" t="str">
        <f>+IFERROR(VLOOKUP(#REF!&amp;"-"&amp;ROW()-108,[2]ワークシート!$C$2:$BW$498,19,0),"")</f>
        <v/>
      </c>
      <c r="K365" s="35"/>
      <c r="L365" s="34"/>
      <c r="M365" s="38" t="str">
        <f>+IFERROR(VLOOKUP(#REF!&amp;"-"&amp;ROW()-108,[2]ワークシート!$C$2:$BW$498,24,0),"")</f>
        <v/>
      </c>
      <c r="N365" s="39"/>
      <c r="O365" s="40" t="str">
        <f>+IFERROR(VLOOKUP(#REF!&amp;"-"&amp;ROW()-108,[2]ワークシート!$C$2:$BW$498,25,0),"")</f>
        <v/>
      </c>
      <c r="P365" s="40"/>
      <c r="Q365" s="41" t="str">
        <f>+IFERROR(VLOOKUP(#REF!&amp;"-"&amp;ROW()-108,[2]ワークシート!$C$2:$BW$498,55,0),"")</f>
        <v/>
      </c>
      <c r="R365" s="41"/>
      <c r="S365" s="41"/>
      <c r="T365" s="40" t="str">
        <f>+IFERROR(VLOOKUP(#REF!&amp;"-"&amp;ROW()-108,[2]ワークシート!$C$2:$BW$498,60,0),"")</f>
        <v/>
      </c>
      <c r="U365" s="40"/>
      <c r="V365" s="40" t="str">
        <f>+IFERROR(VLOOKUP(#REF!&amp;"-"&amp;ROW()-108,[2]ワークシート!$C$2:$BW$498,61,0),"")</f>
        <v/>
      </c>
      <c r="W365" s="40"/>
      <c r="X365" s="40"/>
      <c r="Y365" s="31" t="str">
        <f t="shared" si="8"/>
        <v/>
      </c>
      <c r="Z365" s="31"/>
      <c r="AA365" s="32" t="str">
        <f>+IFERROR(IF(VLOOKUP(#REF!&amp;"-"&amp;ROW()-108,[2]ワークシート!$C$2:$BW$498,13,0)="","",VLOOKUP(#REF!&amp;"-"&amp;ROW()-108,[2]ワークシート!$C$2:$BW$498,13,0)),"")</f>
        <v/>
      </c>
      <c r="AB365" s="32"/>
      <c r="AC365" s="32" t="str">
        <f>+IFERROR(VLOOKUP(#REF!&amp;"-"&amp;ROW()-108,[2]ワークシート!$C$2:$BW$498,30,0),"")</f>
        <v/>
      </c>
      <c r="AD365" s="32"/>
      <c r="AE365" s="31" t="str">
        <f t="shared" si="9"/>
        <v/>
      </c>
      <c r="AF365" s="31"/>
      <c r="AG365" s="10"/>
      <c r="AH365" s="10"/>
      <c r="AI365" s="9" t="str">
        <f>+IFERROR(IF(VLOOKUP(#REF!&amp;"-"&amp;ROW()-108,[2]ワークシート!$C$2:$BW$498,31,0)="","",VLOOKUP(#REF!&amp;"-"&amp;ROW()-108,[2]ワークシート!$C$2:$BW$498,31,0)),"")</f>
        <v/>
      </c>
      <c r="AJ365" s="8"/>
      <c r="AK365" s="8"/>
      <c r="AL365" s="8"/>
      <c r="AM365" s="8"/>
      <c r="AN365" s="8"/>
      <c r="AO365" s="8"/>
      <c r="AP365" s="8"/>
      <c r="AQ365" s="8"/>
      <c r="AR365" s="8"/>
      <c r="AS365" s="8"/>
      <c r="AT365" s="8"/>
      <c r="AU365" s="8"/>
      <c r="AV365" s="8"/>
      <c r="AW365" s="8"/>
      <c r="AX365" s="8"/>
      <c r="AY365" s="8"/>
      <c r="AZ365" s="8"/>
      <c r="BA365" s="8"/>
      <c r="BB365" s="8"/>
      <c r="BC365" s="8"/>
      <c r="BD365" s="8"/>
    </row>
    <row r="366" spans="1:56" ht="35.1" hidden="1" customHeight="1" x14ac:dyDescent="0.45">
      <c r="A366" s="33" t="str">
        <f>+IFERROR(VLOOKUP(#REF!&amp;"-"&amp;ROW()-108,[2]ワークシート!$C$2:$BW$498,9,0),"")</f>
        <v/>
      </c>
      <c r="B366" s="34"/>
      <c r="C366" s="35" t="str">
        <f>+IFERROR(IF(VLOOKUP(#REF!&amp;"-"&amp;ROW()-108,[2]ワークシート!$C$2:$BW$498,10,0) = "","",VLOOKUP(#REF!&amp;"-"&amp;ROW()-108,[2]ワークシート!$C$2:$BW$498,10,0)),"")</f>
        <v/>
      </c>
      <c r="D366" s="34"/>
      <c r="E366" s="33" t="str">
        <f>+IFERROR(VLOOKUP(#REF!&amp;"-"&amp;ROW()-108,[2]ワークシート!$C$2:$BW$498,11,0),"")</f>
        <v/>
      </c>
      <c r="F366" s="34"/>
      <c r="G366" s="10" t="str">
        <f>+IFERROR(VLOOKUP(#REF!&amp;"-"&amp;ROW()-108,[2]ワークシート!$C$2:$BW$498,12,0),"")</f>
        <v/>
      </c>
      <c r="H36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6" s="37"/>
      <c r="J366" s="33" t="str">
        <f>+IFERROR(VLOOKUP(#REF!&amp;"-"&amp;ROW()-108,[2]ワークシート!$C$2:$BW$498,19,0),"")</f>
        <v/>
      </c>
      <c r="K366" s="35"/>
      <c r="L366" s="34"/>
      <c r="M366" s="38" t="str">
        <f>+IFERROR(VLOOKUP(#REF!&amp;"-"&amp;ROW()-108,[2]ワークシート!$C$2:$BW$498,24,0),"")</f>
        <v/>
      </c>
      <c r="N366" s="39"/>
      <c r="O366" s="40" t="str">
        <f>+IFERROR(VLOOKUP(#REF!&amp;"-"&amp;ROW()-108,[2]ワークシート!$C$2:$BW$498,25,0),"")</f>
        <v/>
      </c>
      <c r="P366" s="40"/>
      <c r="Q366" s="41" t="str">
        <f>+IFERROR(VLOOKUP(#REF!&amp;"-"&amp;ROW()-108,[2]ワークシート!$C$2:$BW$498,55,0),"")</f>
        <v/>
      </c>
      <c r="R366" s="41"/>
      <c r="S366" s="41"/>
      <c r="T366" s="40" t="str">
        <f>+IFERROR(VLOOKUP(#REF!&amp;"-"&amp;ROW()-108,[2]ワークシート!$C$2:$BW$498,60,0),"")</f>
        <v/>
      </c>
      <c r="U366" s="40"/>
      <c r="V366" s="40" t="str">
        <f>+IFERROR(VLOOKUP(#REF!&amp;"-"&amp;ROW()-108,[2]ワークシート!$C$2:$BW$498,61,0),"")</f>
        <v/>
      </c>
      <c r="W366" s="40"/>
      <c r="X366" s="40"/>
      <c r="Y366" s="31" t="str">
        <f t="shared" si="8"/>
        <v/>
      </c>
      <c r="Z366" s="31"/>
      <c r="AA366" s="32" t="str">
        <f>+IFERROR(IF(VLOOKUP(#REF!&amp;"-"&amp;ROW()-108,[2]ワークシート!$C$2:$BW$498,13,0)="","",VLOOKUP(#REF!&amp;"-"&amp;ROW()-108,[2]ワークシート!$C$2:$BW$498,13,0)),"")</f>
        <v/>
      </c>
      <c r="AB366" s="32"/>
      <c r="AC366" s="32" t="str">
        <f>+IFERROR(VLOOKUP(#REF!&amp;"-"&amp;ROW()-108,[2]ワークシート!$C$2:$BW$498,30,0),"")</f>
        <v/>
      </c>
      <c r="AD366" s="32"/>
      <c r="AE366" s="31" t="str">
        <f t="shared" si="9"/>
        <v/>
      </c>
      <c r="AF366" s="31"/>
      <c r="AG366" s="10"/>
      <c r="AH366" s="10"/>
      <c r="AI366" s="9" t="str">
        <f>+IFERROR(IF(VLOOKUP(#REF!&amp;"-"&amp;ROW()-108,[2]ワークシート!$C$2:$BW$498,31,0)="","",VLOOKUP(#REF!&amp;"-"&amp;ROW()-108,[2]ワークシート!$C$2:$BW$498,31,0)),"")</f>
        <v/>
      </c>
      <c r="AJ366" s="8"/>
      <c r="AK366" s="8"/>
      <c r="AL366" s="8"/>
      <c r="AM366" s="8"/>
      <c r="AN366" s="8"/>
      <c r="AO366" s="8"/>
      <c r="AP366" s="8"/>
      <c r="AQ366" s="8"/>
      <c r="AR366" s="8"/>
      <c r="AS366" s="8"/>
      <c r="AT366" s="8"/>
      <c r="AU366" s="8"/>
      <c r="AV366" s="8"/>
      <c r="AW366" s="8"/>
      <c r="AX366" s="8"/>
      <c r="AY366" s="8"/>
      <c r="AZ366" s="8"/>
      <c r="BA366" s="8"/>
      <c r="BB366" s="8"/>
      <c r="BC366" s="8"/>
      <c r="BD366" s="8"/>
    </row>
    <row r="367" spans="1:56" ht="35.1" hidden="1" customHeight="1" x14ac:dyDescent="0.45">
      <c r="A367" s="33" t="str">
        <f>+IFERROR(VLOOKUP(#REF!&amp;"-"&amp;ROW()-108,[2]ワークシート!$C$2:$BW$498,9,0),"")</f>
        <v/>
      </c>
      <c r="B367" s="34"/>
      <c r="C367" s="35" t="str">
        <f>+IFERROR(IF(VLOOKUP(#REF!&amp;"-"&amp;ROW()-108,[2]ワークシート!$C$2:$BW$498,10,0) = "","",VLOOKUP(#REF!&amp;"-"&amp;ROW()-108,[2]ワークシート!$C$2:$BW$498,10,0)),"")</f>
        <v/>
      </c>
      <c r="D367" s="34"/>
      <c r="E367" s="33" t="str">
        <f>+IFERROR(VLOOKUP(#REF!&amp;"-"&amp;ROW()-108,[2]ワークシート!$C$2:$BW$498,11,0),"")</f>
        <v/>
      </c>
      <c r="F367" s="34"/>
      <c r="G367" s="10" t="str">
        <f>+IFERROR(VLOOKUP(#REF!&amp;"-"&amp;ROW()-108,[2]ワークシート!$C$2:$BW$498,12,0),"")</f>
        <v/>
      </c>
      <c r="H36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7" s="37"/>
      <c r="J367" s="33" t="str">
        <f>+IFERROR(VLOOKUP(#REF!&amp;"-"&amp;ROW()-108,[2]ワークシート!$C$2:$BW$498,19,0),"")</f>
        <v/>
      </c>
      <c r="K367" s="35"/>
      <c r="L367" s="34"/>
      <c r="M367" s="38" t="str">
        <f>+IFERROR(VLOOKUP(#REF!&amp;"-"&amp;ROW()-108,[2]ワークシート!$C$2:$BW$498,24,0),"")</f>
        <v/>
      </c>
      <c r="N367" s="39"/>
      <c r="O367" s="40" t="str">
        <f>+IFERROR(VLOOKUP(#REF!&amp;"-"&amp;ROW()-108,[2]ワークシート!$C$2:$BW$498,25,0),"")</f>
        <v/>
      </c>
      <c r="P367" s="40"/>
      <c r="Q367" s="41" t="str">
        <f>+IFERROR(VLOOKUP(#REF!&amp;"-"&amp;ROW()-108,[2]ワークシート!$C$2:$BW$498,55,0),"")</f>
        <v/>
      </c>
      <c r="R367" s="41"/>
      <c r="S367" s="41"/>
      <c r="T367" s="40" t="str">
        <f>+IFERROR(VLOOKUP(#REF!&amp;"-"&amp;ROW()-108,[2]ワークシート!$C$2:$BW$498,60,0),"")</f>
        <v/>
      </c>
      <c r="U367" s="40"/>
      <c r="V367" s="40" t="str">
        <f>+IFERROR(VLOOKUP(#REF!&amp;"-"&amp;ROW()-108,[2]ワークシート!$C$2:$BW$498,61,0),"")</f>
        <v/>
      </c>
      <c r="W367" s="40"/>
      <c r="X367" s="40"/>
      <c r="Y367" s="31" t="str">
        <f t="shared" si="8"/>
        <v/>
      </c>
      <c r="Z367" s="31"/>
      <c r="AA367" s="32" t="str">
        <f>+IFERROR(IF(VLOOKUP(#REF!&amp;"-"&amp;ROW()-108,[2]ワークシート!$C$2:$BW$498,13,0)="","",VLOOKUP(#REF!&amp;"-"&amp;ROW()-108,[2]ワークシート!$C$2:$BW$498,13,0)),"")</f>
        <v/>
      </c>
      <c r="AB367" s="32"/>
      <c r="AC367" s="32" t="str">
        <f>+IFERROR(VLOOKUP(#REF!&amp;"-"&amp;ROW()-108,[2]ワークシート!$C$2:$BW$498,30,0),"")</f>
        <v/>
      </c>
      <c r="AD367" s="32"/>
      <c r="AE367" s="31" t="str">
        <f t="shared" si="9"/>
        <v/>
      </c>
      <c r="AF367" s="31"/>
      <c r="AG367" s="10"/>
      <c r="AH367" s="10"/>
      <c r="AI367" s="9" t="str">
        <f>+IFERROR(IF(VLOOKUP(#REF!&amp;"-"&amp;ROW()-108,[2]ワークシート!$C$2:$BW$498,31,0)="","",VLOOKUP(#REF!&amp;"-"&amp;ROW()-108,[2]ワークシート!$C$2:$BW$498,31,0)),"")</f>
        <v/>
      </c>
      <c r="AJ367" s="8"/>
      <c r="AK367" s="8"/>
      <c r="AL367" s="8"/>
      <c r="AM367" s="8"/>
      <c r="AN367" s="8"/>
      <c r="AO367" s="8"/>
      <c r="AP367" s="8"/>
      <c r="AQ367" s="8"/>
      <c r="AR367" s="8"/>
      <c r="AS367" s="8"/>
      <c r="AT367" s="8"/>
      <c r="AU367" s="8"/>
      <c r="AV367" s="8"/>
      <c r="AW367" s="8"/>
      <c r="AX367" s="8"/>
      <c r="AY367" s="8"/>
      <c r="AZ367" s="8"/>
      <c r="BA367" s="8"/>
      <c r="BB367" s="8"/>
      <c r="BC367" s="8"/>
      <c r="BD367" s="8"/>
    </row>
    <row r="368" spans="1:56" ht="35.1" hidden="1" customHeight="1" x14ac:dyDescent="0.45">
      <c r="A368" s="33" t="str">
        <f>+IFERROR(VLOOKUP(#REF!&amp;"-"&amp;ROW()-108,[2]ワークシート!$C$2:$BW$498,9,0),"")</f>
        <v/>
      </c>
      <c r="B368" s="34"/>
      <c r="C368" s="35" t="str">
        <f>+IFERROR(IF(VLOOKUP(#REF!&amp;"-"&amp;ROW()-108,[2]ワークシート!$C$2:$BW$498,10,0) = "","",VLOOKUP(#REF!&amp;"-"&amp;ROW()-108,[2]ワークシート!$C$2:$BW$498,10,0)),"")</f>
        <v/>
      </c>
      <c r="D368" s="34"/>
      <c r="E368" s="33" t="str">
        <f>+IFERROR(VLOOKUP(#REF!&amp;"-"&amp;ROW()-108,[2]ワークシート!$C$2:$BW$498,11,0),"")</f>
        <v/>
      </c>
      <c r="F368" s="34"/>
      <c r="G368" s="10" t="str">
        <f>+IFERROR(VLOOKUP(#REF!&amp;"-"&amp;ROW()-108,[2]ワークシート!$C$2:$BW$498,12,0),"")</f>
        <v/>
      </c>
      <c r="H36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8" s="37"/>
      <c r="J368" s="33" t="str">
        <f>+IFERROR(VLOOKUP(#REF!&amp;"-"&amp;ROW()-108,[2]ワークシート!$C$2:$BW$498,19,0),"")</f>
        <v/>
      </c>
      <c r="K368" s="35"/>
      <c r="L368" s="34"/>
      <c r="M368" s="38" t="str">
        <f>+IFERROR(VLOOKUP(#REF!&amp;"-"&amp;ROW()-108,[2]ワークシート!$C$2:$BW$498,24,0),"")</f>
        <v/>
      </c>
      <c r="N368" s="39"/>
      <c r="O368" s="40" t="str">
        <f>+IFERROR(VLOOKUP(#REF!&amp;"-"&amp;ROW()-108,[2]ワークシート!$C$2:$BW$498,25,0),"")</f>
        <v/>
      </c>
      <c r="P368" s="40"/>
      <c r="Q368" s="41" t="str">
        <f>+IFERROR(VLOOKUP(#REF!&amp;"-"&amp;ROW()-108,[2]ワークシート!$C$2:$BW$498,55,0),"")</f>
        <v/>
      </c>
      <c r="R368" s="41"/>
      <c r="S368" s="41"/>
      <c r="T368" s="40" t="str">
        <f>+IFERROR(VLOOKUP(#REF!&amp;"-"&amp;ROW()-108,[2]ワークシート!$C$2:$BW$498,60,0),"")</f>
        <v/>
      </c>
      <c r="U368" s="40"/>
      <c r="V368" s="40" t="str">
        <f>+IFERROR(VLOOKUP(#REF!&amp;"-"&amp;ROW()-108,[2]ワークシート!$C$2:$BW$498,61,0),"")</f>
        <v/>
      </c>
      <c r="W368" s="40"/>
      <c r="X368" s="40"/>
      <c r="Y368" s="31" t="str">
        <f t="shared" si="8"/>
        <v/>
      </c>
      <c r="Z368" s="31"/>
      <c r="AA368" s="32" t="str">
        <f>+IFERROR(IF(VLOOKUP(#REF!&amp;"-"&amp;ROW()-108,[2]ワークシート!$C$2:$BW$498,13,0)="","",VLOOKUP(#REF!&amp;"-"&amp;ROW()-108,[2]ワークシート!$C$2:$BW$498,13,0)),"")</f>
        <v/>
      </c>
      <c r="AB368" s="32"/>
      <c r="AC368" s="32" t="str">
        <f>+IFERROR(VLOOKUP(#REF!&amp;"-"&amp;ROW()-108,[2]ワークシート!$C$2:$BW$498,30,0),"")</f>
        <v/>
      </c>
      <c r="AD368" s="32"/>
      <c r="AE368" s="31" t="str">
        <f t="shared" si="9"/>
        <v/>
      </c>
      <c r="AF368" s="31"/>
      <c r="AG368" s="10"/>
      <c r="AH368" s="10"/>
      <c r="AI368" s="9" t="str">
        <f>+IFERROR(IF(VLOOKUP(#REF!&amp;"-"&amp;ROW()-108,[2]ワークシート!$C$2:$BW$498,31,0)="","",VLOOKUP(#REF!&amp;"-"&amp;ROW()-108,[2]ワークシート!$C$2:$BW$498,31,0)),"")</f>
        <v/>
      </c>
      <c r="AJ368" s="8"/>
      <c r="AK368" s="8"/>
      <c r="AL368" s="8"/>
      <c r="AM368" s="8"/>
      <c r="AN368" s="8"/>
      <c r="AO368" s="8"/>
      <c r="AP368" s="8"/>
      <c r="AQ368" s="8"/>
      <c r="AR368" s="8"/>
      <c r="AS368" s="8"/>
      <c r="AT368" s="8"/>
      <c r="AU368" s="8"/>
      <c r="AV368" s="8"/>
      <c r="AW368" s="8"/>
      <c r="AX368" s="8"/>
      <c r="AY368" s="8"/>
      <c r="AZ368" s="8"/>
      <c r="BA368" s="8"/>
      <c r="BB368" s="8"/>
      <c r="BC368" s="8"/>
      <c r="BD368" s="8"/>
    </row>
    <row r="369" spans="1:56" ht="35.1" hidden="1" customHeight="1" x14ac:dyDescent="0.45">
      <c r="A369" s="33" t="str">
        <f>+IFERROR(VLOOKUP(#REF!&amp;"-"&amp;ROW()-108,[2]ワークシート!$C$2:$BW$498,9,0),"")</f>
        <v/>
      </c>
      <c r="B369" s="34"/>
      <c r="C369" s="35" t="str">
        <f>+IFERROR(IF(VLOOKUP(#REF!&amp;"-"&amp;ROW()-108,[2]ワークシート!$C$2:$BW$498,10,0) = "","",VLOOKUP(#REF!&amp;"-"&amp;ROW()-108,[2]ワークシート!$C$2:$BW$498,10,0)),"")</f>
        <v/>
      </c>
      <c r="D369" s="34"/>
      <c r="E369" s="33" t="str">
        <f>+IFERROR(VLOOKUP(#REF!&amp;"-"&amp;ROW()-108,[2]ワークシート!$C$2:$BW$498,11,0),"")</f>
        <v/>
      </c>
      <c r="F369" s="34"/>
      <c r="G369" s="10" t="str">
        <f>+IFERROR(VLOOKUP(#REF!&amp;"-"&amp;ROW()-108,[2]ワークシート!$C$2:$BW$498,12,0),"")</f>
        <v/>
      </c>
      <c r="H36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69" s="37"/>
      <c r="J369" s="33" t="str">
        <f>+IFERROR(VLOOKUP(#REF!&amp;"-"&amp;ROW()-108,[2]ワークシート!$C$2:$BW$498,19,0),"")</f>
        <v/>
      </c>
      <c r="K369" s="35"/>
      <c r="L369" s="34"/>
      <c r="M369" s="38" t="str">
        <f>+IFERROR(VLOOKUP(#REF!&amp;"-"&amp;ROW()-108,[2]ワークシート!$C$2:$BW$498,24,0),"")</f>
        <v/>
      </c>
      <c r="N369" s="39"/>
      <c r="O369" s="40" t="str">
        <f>+IFERROR(VLOOKUP(#REF!&amp;"-"&amp;ROW()-108,[2]ワークシート!$C$2:$BW$498,25,0),"")</f>
        <v/>
      </c>
      <c r="P369" s="40"/>
      <c r="Q369" s="41" t="str">
        <f>+IFERROR(VLOOKUP(#REF!&amp;"-"&amp;ROW()-108,[2]ワークシート!$C$2:$BW$498,55,0),"")</f>
        <v/>
      </c>
      <c r="R369" s="41"/>
      <c r="S369" s="41"/>
      <c r="T369" s="40" t="str">
        <f>+IFERROR(VLOOKUP(#REF!&amp;"-"&amp;ROW()-108,[2]ワークシート!$C$2:$BW$498,60,0),"")</f>
        <v/>
      </c>
      <c r="U369" s="40"/>
      <c r="V369" s="40" t="str">
        <f>+IFERROR(VLOOKUP(#REF!&amp;"-"&amp;ROW()-108,[2]ワークシート!$C$2:$BW$498,61,0),"")</f>
        <v/>
      </c>
      <c r="W369" s="40"/>
      <c r="X369" s="40"/>
      <c r="Y369" s="31" t="str">
        <f t="shared" si="8"/>
        <v/>
      </c>
      <c r="Z369" s="31"/>
      <c r="AA369" s="32" t="str">
        <f>+IFERROR(IF(VLOOKUP(#REF!&amp;"-"&amp;ROW()-108,[2]ワークシート!$C$2:$BW$498,13,0)="","",VLOOKUP(#REF!&amp;"-"&amp;ROW()-108,[2]ワークシート!$C$2:$BW$498,13,0)),"")</f>
        <v/>
      </c>
      <c r="AB369" s="32"/>
      <c r="AC369" s="32" t="str">
        <f>+IFERROR(VLOOKUP(#REF!&amp;"-"&amp;ROW()-108,[2]ワークシート!$C$2:$BW$498,30,0),"")</f>
        <v/>
      </c>
      <c r="AD369" s="32"/>
      <c r="AE369" s="31" t="str">
        <f t="shared" si="9"/>
        <v/>
      </c>
      <c r="AF369" s="31"/>
      <c r="AG369" s="10"/>
      <c r="AH369" s="10"/>
      <c r="AI369" s="9" t="str">
        <f>+IFERROR(IF(VLOOKUP(#REF!&amp;"-"&amp;ROW()-108,[2]ワークシート!$C$2:$BW$498,31,0)="","",VLOOKUP(#REF!&amp;"-"&amp;ROW()-108,[2]ワークシート!$C$2:$BW$498,31,0)),"")</f>
        <v/>
      </c>
      <c r="AJ369" s="8"/>
      <c r="AK369" s="8"/>
      <c r="AL369" s="8"/>
      <c r="AM369" s="8"/>
      <c r="AN369" s="8"/>
      <c r="AO369" s="8"/>
      <c r="AP369" s="8"/>
      <c r="AQ369" s="8"/>
      <c r="AR369" s="8"/>
      <c r="AS369" s="8"/>
      <c r="AT369" s="8"/>
      <c r="AU369" s="8"/>
      <c r="AV369" s="8"/>
      <c r="AW369" s="8"/>
      <c r="AX369" s="8"/>
      <c r="AY369" s="8"/>
      <c r="AZ369" s="8"/>
      <c r="BA369" s="8"/>
      <c r="BB369" s="8"/>
      <c r="BC369" s="8"/>
      <c r="BD369" s="8"/>
    </row>
    <row r="370" spans="1:56" ht="35.1" hidden="1" customHeight="1" x14ac:dyDescent="0.45">
      <c r="A370" s="33" t="str">
        <f>+IFERROR(VLOOKUP(#REF!&amp;"-"&amp;ROW()-108,[2]ワークシート!$C$2:$BW$498,9,0),"")</f>
        <v/>
      </c>
      <c r="B370" s="34"/>
      <c r="C370" s="35" t="str">
        <f>+IFERROR(IF(VLOOKUP(#REF!&amp;"-"&amp;ROW()-108,[2]ワークシート!$C$2:$BW$498,10,0) = "","",VLOOKUP(#REF!&amp;"-"&amp;ROW()-108,[2]ワークシート!$C$2:$BW$498,10,0)),"")</f>
        <v/>
      </c>
      <c r="D370" s="34"/>
      <c r="E370" s="33" t="str">
        <f>+IFERROR(VLOOKUP(#REF!&amp;"-"&amp;ROW()-108,[2]ワークシート!$C$2:$BW$498,11,0),"")</f>
        <v/>
      </c>
      <c r="F370" s="34"/>
      <c r="G370" s="10" t="str">
        <f>+IFERROR(VLOOKUP(#REF!&amp;"-"&amp;ROW()-108,[2]ワークシート!$C$2:$BW$498,12,0),"")</f>
        <v/>
      </c>
      <c r="H370"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0" s="37"/>
      <c r="J370" s="33" t="str">
        <f>+IFERROR(VLOOKUP(#REF!&amp;"-"&amp;ROW()-108,[2]ワークシート!$C$2:$BW$498,19,0),"")</f>
        <v/>
      </c>
      <c r="K370" s="35"/>
      <c r="L370" s="34"/>
      <c r="M370" s="38" t="str">
        <f>+IFERROR(VLOOKUP(#REF!&amp;"-"&amp;ROW()-108,[2]ワークシート!$C$2:$BW$498,24,0),"")</f>
        <v/>
      </c>
      <c r="N370" s="39"/>
      <c r="O370" s="40" t="str">
        <f>+IFERROR(VLOOKUP(#REF!&amp;"-"&amp;ROW()-108,[2]ワークシート!$C$2:$BW$498,25,0),"")</f>
        <v/>
      </c>
      <c r="P370" s="40"/>
      <c r="Q370" s="41" t="str">
        <f>+IFERROR(VLOOKUP(#REF!&amp;"-"&amp;ROW()-108,[2]ワークシート!$C$2:$BW$498,55,0),"")</f>
        <v/>
      </c>
      <c r="R370" s="41"/>
      <c r="S370" s="41"/>
      <c r="T370" s="40" t="str">
        <f>+IFERROR(VLOOKUP(#REF!&amp;"-"&amp;ROW()-108,[2]ワークシート!$C$2:$BW$498,60,0),"")</f>
        <v/>
      </c>
      <c r="U370" s="40"/>
      <c r="V370" s="40" t="str">
        <f>+IFERROR(VLOOKUP(#REF!&amp;"-"&amp;ROW()-108,[2]ワークシート!$C$2:$BW$498,61,0),"")</f>
        <v/>
      </c>
      <c r="W370" s="40"/>
      <c r="X370" s="40"/>
      <c r="Y370" s="31" t="str">
        <f t="shared" si="8"/>
        <v/>
      </c>
      <c r="Z370" s="31"/>
      <c r="AA370" s="32" t="str">
        <f>+IFERROR(IF(VLOOKUP(#REF!&amp;"-"&amp;ROW()-108,[2]ワークシート!$C$2:$BW$498,13,0)="","",VLOOKUP(#REF!&amp;"-"&amp;ROW()-108,[2]ワークシート!$C$2:$BW$498,13,0)),"")</f>
        <v/>
      </c>
      <c r="AB370" s="32"/>
      <c r="AC370" s="32" t="str">
        <f>+IFERROR(VLOOKUP(#REF!&amp;"-"&amp;ROW()-108,[2]ワークシート!$C$2:$BW$498,30,0),"")</f>
        <v/>
      </c>
      <c r="AD370" s="32"/>
      <c r="AE370" s="31" t="str">
        <f t="shared" si="9"/>
        <v/>
      </c>
      <c r="AF370" s="31"/>
      <c r="AG370" s="10"/>
      <c r="AH370" s="10"/>
      <c r="AI370" s="9" t="str">
        <f>+IFERROR(IF(VLOOKUP(#REF!&amp;"-"&amp;ROW()-108,[2]ワークシート!$C$2:$BW$498,31,0)="","",VLOOKUP(#REF!&amp;"-"&amp;ROW()-108,[2]ワークシート!$C$2:$BW$498,31,0)),"")</f>
        <v/>
      </c>
      <c r="AJ370" s="8"/>
      <c r="AK370" s="8"/>
      <c r="AL370" s="8"/>
      <c r="AM370" s="8"/>
      <c r="AN370" s="8"/>
      <c r="AO370" s="8"/>
      <c r="AP370" s="8"/>
      <c r="AQ370" s="8"/>
      <c r="AR370" s="8"/>
      <c r="AS370" s="8"/>
      <c r="AT370" s="8"/>
      <c r="AU370" s="8"/>
      <c r="AV370" s="8"/>
      <c r="AW370" s="8"/>
      <c r="AX370" s="8"/>
      <c r="AY370" s="8"/>
      <c r="AZ370" s="8"/>
      <c r="BA370" s="8"/>
      <c r="BB370" s="8"/>
      <c r="BC370" s="8"/>
      <c r="BD370" s="8"/>
    </row>
    <row r="371" spans="1:56" ht="35.1" hidden="1" customHeight="1" x14ac:dyDescent="0.45">
      <c r="A371" s="33" t="str">
        <f>+IFERROR(VLOOKUP(#REF!&amp;"-"&amp;ROW()-108,[2]ワークシート!$C$2:$BW$498,9,0),"")</f>
        <v/>
      </c>
      <c r="B371" s="34"/>
      <c r="C371" s="35" t="str">
        <f>+IFERROR(IF(VLOOKUP(#REF!&amp;"-"&amp;ROW()-108,[2]ワークシート!$C$2:$BW$498,10,0) = "","",VLOOKUP(#REF!&amp;"-"&amp;ROW()-108,[2]ワークシート!$C$2:$BW$498,10,0)),"")</f>
        <v/>
      </c>
      <c r="D371" s="34"/>
      <c r="E371" s="33" t="str">
        <f>+IFERROR(VLOOKUP(#REF!&amp;"-"&amp;ROW()-108,[2]ワークシート!$C$2:$BW$498,11,0),"")</f>
        <v/>
      </c>
      <c r="F371" s="34"/>
      <c r="G371" s="10" t="str">
        <f>+IFERROR(VLOOKUP(#REF!&amp;"-"&amp;ROW()-108,[2]ワークシート!$C$2:$BW$498,12,0),"")</f>
        <v/>
      </c>
      <c r="H371"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1" s="37"/>
      <c r="J371" s="33" t="str">
        <f>+IFERROR(VLOOKUP(#REF!&amp;"-"&amp;ROW()-108,[2]ワークシート!$C$2:$BW$498,19,0),"")</f>
        <v/>
      </c>
      <c r="K371" s="35"/>
      <c r="L371" s="34"/>
      <c r="M371" s="38" t="str">
        <f>+IFERROR(VLOOKUP(#REF!&amp;"-"&amp;ROW()-108,[2]ワークシート!$C$2:$BW$498,24,0),"")</f>
        <v/>
      </c>
      <c r="N371" s="39"/>
      <c r="O371" s="40" t="str">
        <f>+IFERROR(VLOOKUP(#REF!&amp;"-"&amp;ROW()-108,[2]ワークシート!$C$2:$BW$498,25,0),"")</f>
        <v/>
      </c>
      <c r="P371" s="40"/>
      <c r="Q371" s="41" t="str">
        <f>+IFERROR(VLOOKUP(#REF!&amp;"-"&amp;ROW()-108,[2]ワークシート!$C$2:$BW$498,55,0),"")</f>
        <v/>
      </c>
      <c r="R371" s="41"/>
      <c r="S371" s="41"/>
      <c r="T371" s="40" t="str">
        <f>+IFERROR(VLOOKUP(#REF!&amp;"-"&amp;ROW()-108,[2]ワークシート!$C$2:$BW$498,60,0),"")</f>
        <v/>
      </c>
      <c r="U371" s="40"/>
      <c r="V371" s="40" t="str">
        <f>+IFERROR(VLOOKUP(#REF!&amp;"-"&amp;ROW()-108,[2]ワークシート!$C$2:$BW$498,61,0),"")</f>
        <v/>
      </c>
      <c r="W371" s="40"/>
      <c r="X371" s="40"/>
      <c r="Y371" s="31" t="str">
        <f t="shared" si="8"/>
        <v/>
      </c>
      <c r="Z371" s="31"/>
      <c r="AA371" s="32" t="str">
        <f>+IFERROR(IF(VLOOKUP(#REF!&amp;"-"&amp;ROW()-108,[2]ワークシート!$C$2:$BW$498,13,0)="","",VLOOKUP(#REF!&amp;"-"&amp;ROW()-108,[2]ワークシート!$C$2:$BW$498,13,0)),"")</f>
        <v/>
      </c>
      <c r="AB371" s="32"/>
      <c r="AC371" s="32" t="str">
        <f>+IFERROR(VLOOKUP(#REF!&amp;"-"&amp;ROW()-108,[2]ワークシート!$C$2:$BW$498,30,0),"")</f>
        <v/>
      </c>
      <c r="AD371" s="32"/>
      <c r="AE371" s="31" t="str">
        <f t="shared" si="9"/>
        <v/>
      </c>
      <c r="AF371" s="31"/>
      <c r="AG371" s="10"/>
      <c r="AH371" s="10"/>
      <c r="AI371" s="9" t="str">
        <f>+IFERROR(IF(VLOOKUP(#REF!&amp;"-"&amp;ROW()-108,[2]ワークシート!$C$2:$BW$498,31,0)="","",VLOOKUP(#REF!&amp;"-"&amp;ROW()-108,[2]ワークシート!$C$2:$BW$498,31,0)),"")</f>
        <v/>
      </c>
      <c r="AJ371" s="8"/>
      <c r="AK371" s="8"/>
      <c r="AL371" s="8"/>
      <c r="AM371" s="8"/>
      <c r="AN371" s="8"/>
      <c r="AO371" s="8"/>
      <c r="AP371" s="8"/>
      <c r="AQ371" s="8"/>
      <c r="AR371" s="8"/>
      <c r="AS371" s="8"/>
      <c r="AT371" s="8"/>
      <c r="AU371" s="8"/>
      <c r="AV371" s="8"/>
      <c r="AW371" s="8"/>
      <c r="AX371" s="8"/>
      <c r="AY371" s="8"/>
      <c r="AZ371" s="8"/>
      <c r="BA371" s="8"/>
      <c r="BB371" s="8"/>
      <c r="BC371" s="8"/>
      <c r="BD371" s="8"/>
    </row>
    <row r="372" spans="1:56" ht="35.1" hidden="1" customHeight="1" x14ac:dyDescent="0.45">
      <c r="A372" s="33" t="str">
        <f>+IFERROR(VLOOKUP(#REF!&amp;"-"&amp;ROW()-108,[2]ワークシート!$C$2:$BW$498,9,0),"")</f>
        <v/>
      </c>
      <c r="B372" s="34"/>
      <c r="C372" s="35" t="str">
        <f>+IFERROR(IF(VLOOKUP(#REF!&amp;"-"&amp;ROW()-108,[2]ワークシート!$C$2:$BW$498,10,0) = "","",VLOOKUP(#REF!&amp;"-"&amp;ROW()-108,[2]ワークシート!$C$2:$BW$498,10,0)),"")</f>
        <v/>
      </c>
      <c r="D372" s="34"/>
      <c r="E372" s="33" t="str">
        <f>+IFERROR(VLOOKUP(#REF!&amp;"-"&amp;ROW()-108,[2]ワークシート!$C$2:$BW$498,11,0),"")</f>
        <v/>
      </c>
      <c r="F372" s="34"/>
      <c r="G372" s="10" t="str">
        <f>+IFERROR(VLOOKUP(#REF!&amp;"-"&amp;ROW()-108,[2]ワークシート!$C$2:$BW$498,12,0),"")</f>
        <v/>
      </c>
      <c r="H372"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2" s="37"/>
      <c r="J372" s="33" t="str">
        <f>+IFERROR(VLOOKUP(#REF!&amp;"-"&amp;ROW()-108,[2]ワークシート!$C$2:$BW$498,19,0),"")</f>
        <v/>
      </c>
      <c r="K372" s="35"/>
      <c r="L372" s="34"/>
      <c r="M372" s="38" t="str">
        <f>+IFERROR(VLOOKUP(#REF!&amp;"-"&amp;ROW()-108,[2]ワークシート!$C$2:$BW$498,24,0),"")</f>
        <v/>
      </c>
      <c r="N372" s="39"/>
      <c r="O372" s="40" t="str">
        <f>+IFERROR(VLOOKUP(#REF!&amp;"-"&amp;ROW()-108,[2]ワークシート!$C$2:$BW$498,25,0),"")</f>
        <v/>
      </c>
      <c r="P372" s="40"/>
      <c r="Q372" s="41" t="str">
        <f>+IFERROR(VLOOKUP(#REF!&amp;"-"&amp;ROW()-108,[2]ワークシート!$C$2:$BW$498,55,0),"")</f>
        <v/>
      </c>
      <c r="R372" s="41"/>
      <c r="S372" s="41"/>
      <c r="T372" s="40" t="str">
        <f>+IFERROR(VLOOKUP(#REF!&amp;"-"&amp;ROW()-108,[2]ワークシート!$C$2:$BW$498,60,0),"")</f>
        <v/>
      </c>
      <c r="U372" s="40"/>
      <c r="V372" s="40" t="str">
        <f>+IFERROR(VLOOKUP(#REF!&amp;"-"&amp;ROW()-108,[2]ワークシート!$C$2:$BW$498,61,0),"")</f>
        <v/>
      </c>
      <c r="W372" s="40"/>
      <c r="X372" s="40"/>
      <c r="Y372" s="31" t="str">
        <f t="shared" si="8"/>
        <v/>
      </c>
      <c r="Z372" s="31"/>
      <c r="AA372" s="32" t="str">
        <f>+IFERROR(IF(VLOOKUP(#REF!&amp;"-"&amp;ROW()-108,[2]ワークシート!$C$2:$BW$498,13,0)="","",VLOOKUP(#REF!&amp;"-"&amp;ROW()-108,[2]ワークシート!$C$2:$BW$498,13,0)),"")</f>
        <v/>
      </c>
      <c r="AB372" s="32"/>
      <c r="AC372" s="32" t="str">
        <f>+IFERROR(VLOOKUP(#REF!&amp;"-"&amp;ROW()-108,[2]ワークシート!$C$2:$BW$498,30,0),"")</f>
        <v/>
      </c>
      <c r="AD372" s="32"/>
      <c r="AE372" s="31" t="str">
        <f t="shared" si="9"/>
        <v/>
      </c>
      <c r="AF372" s="31"/>
      <c r="AG372" s="10"/>
      <c r="AH372" s="10"/>
      <c r="AI372" s="9" t="str">
        <f>+IFERROR(IF(VLOOKUP(#REF!&amp;"-"&amp;ROW()-108,[2]ワークシート!$C$2:$BW$498,31,0)="","",VLOOKUP(#REF!&amp;"-"&amp;ROW()-108,[2]ワークシート!$C$2:$BW$498,31,0)),"")</f>
        <v/>
      </c>
      <c r="AJ372" s="8"/>
      <c r="AK372" s="8"/>
      <c r="AL372" s="8"/>
      <c r="AM372" s="8"/>
      <c r="AN372" s="8"/>
      <c r="AO372" s="8"/>
      <c r="AP372" s="8"/>
      <c r="AQ372" s="8"/>
      <c r="AR372" s="8"/>
      <c r="AS372" s="8"/>
      <c r="AT372" s="8"/>
      <c r="AU372" s="8"/>
      <c r="AV372" s="8"/>
      <c r="AW372" s="8"/>
      <c r="AX372" s="8"/>
      <c r="AY372" s="8"/>
      <c r="AZ372" s="8"/>
      <c r="BA372" s="8"/>
      <c r="BB372" s="8"/>
      <c r="BC372" s="8"/>
      <c r="BD372" s="8"/>
    </row>
    <row r="373" spans="1:56" ht="35.1" hidden="1" customHeight="1" x14ac:dyDescent="0.45">
      <c r="A373" s="33" t="str">
        <f>+IFERROR(VLOOKUP(#REF!&amp;"-"&amp;ROW()-108,[2]ワークシート!$C$2:$BW$498,9,0),"")</f>
        <v/>
      </c>
      <c r="B373" s="34"/>
      <c r="C373" s="35" t="str">
        <f>+IFERROR(IF(VLOOKUP(#REF!&amp;"-"&amp;ROW()-108,[2]ワークシート!$C$2:$BW$498,10,0) = "","",VLOOKUP(#REF!&amp;"-"&amp;ROW()-108,[2]ワークシート!$C$2:$BW$498,10,0)),"")</f>
        <v/>
      </c>
      <c r="D373" s="34"/>
      <c r="E373" s="33" t="str">
        <f>+IFERROR(VLOOKUP(#REF!&amp;"-"&amp;ROW()-108,[2]ワークシート!$C$2:$BW$498,11,0),"")</f>
        <v/>
      </c>
      <c r="F373" s="34"/>
      <c r="G373" s="10" t="str">
        <f>+IFERROR(VLOOKUP(#REF!&amp;"-"&amp;ROW()-108,[2]ワークシート!$C$2:$BW$498,12,0),"")</f>
        <v/>
      </c>
      <c r="H373"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3" s="37"/>
      <c r="J373" s="33" t="str">
        <f>+IFERROR(VLOOKUP(#REF!&amp;"-"&amp;ROW()-108,[2]ワークシート!$C$2:$BW$498,19,0),"")</f>
        <v/>
      </c>
      <c r="K373" s="35"/>
      <c r="L373" s="34"/>
      <c r="M373" s="38" t="str">
        <f>+IFERROR(VLOOKUP(#REF!&amp;"-"&amp;ROW()-108,[2]ワークシート!$C$2:$BW$498,24,0),"")</f>
        <v/>
      </c>
      <c r="N373" s="39"/>
      <c r="O373" s="40" t="str">
        <f>+IFERROR(VLOOKUP(#REF!&amp;"-"&amp;ROW()-108,[2]ワークシート!$C$2:$BW$498,25,0),"")</f>
        <v/>
      </c>
      <c r="P373" s="40"/>
      <c r="Q373" s="41" t="str">
        <f>+IFERROR(VLOOKUP(#REF!&amp;"-"&amp;ROW()-108,[2]ワークシート!$C$2:$BW$498,55,0),"")</f>
        <v/>
      </c>
      <c r="R373" s="41"/>
      <c r="S373" s="41"/>
      <c r="T373" s="40" t="str">
        <f>+IFERROR(VLOOKUP(#REF!&amp;"-"&amp;ROW()-108,[2]ワークシート!$C$2:$BW$498,60,0),"")</f>
        <v/>
      </c>
      <c r="U373" s="40"/>
      <c r="V373" s="40" t="str">
        <f>+IFERROR(VLOOKUP(#REF!&amp;"-"&amp;ROW()-108,[2]ワークシート!$C$2:$BW$498,61,0),"")</f>
        <v/>
      </c>
      <c r="W373" s="40"/>
      <c r="X373" s="40"/>
      <c r="Y373" s="31" t="str">
        <f t="shared" si="8"/>
        <v/>
      </c>
      <c r="Z373" s="31"/>
      <c r="AA373" s="32" t="str">
        <f>+IFERROR(IF(VLOOKUP(#REF!&amp;"-"&amp;ROW()-108,[2]ワークシート!$C$2:$BW$498,13,0)="","",VLOOKUP(#REF!&amp;"-"&amp;ROW()-108,[2]ワークシート!$C$2:$BW$498,13,0)),"")</f>
        <v/>
      </c>
      <c r="AB373" s="32"/>
      <c r="AC373" s="32" t="str">
        <f>+IFERROR(VLOOKUP(#REF!&amp;"-"&amp;ROW()-108,[2]ワークシート!$C$2:$BW$498,30,0),"")</f>
        <v/>
      </c>
      <c r="AD373" s="32"/>
      <c r="AE373" s="31" t="str">
        <f t="shared" si="9"/>
        <v/>
      </c>
      <c r="AF373" s="31"/>
      <c r="AG373" s="10"/>
      <c r="AH373" s="10"/>
      <c r="AI373" s="9" t="str">
        <f>+IFERROR(IF(VLOOKUP(#REF!&amp;"-"&amp;ROW()-108,[2]ワークシート!$C$2:$BW$498,31,0)="","",VLOOKUP(#REF!&amp;"-"&amp;ROW()-108,[2]ワークシート!$C$2:$BW$498,31,0)),"")</f>
        <v/>
      </c>
      <c r="AJ373" s="8"/>
      <c r="AK373" s="8"/>
      <c r="AL373" s="8"/>
      <c r="AM373" s="8"/>
      <c r="AN373" s="8"/>
      <c r="AO373" s="8"/>
      <c r="AP373" s="8"/>
      <c r="AQ373" s="8"/>
      <c r="AR373" s="8"/>
      <c r="AS373" s="8"/>
      <c r="AT373" s="8"/>
      <c r="AU373" s="8"/>
      <c r="AV373" s="8"/>
      <c r="AW373" s="8"/>
      <c r="AX373" s="8"/>
      <c r="AY373" s="8"/>
      <c r="AZ373" s="8"/>
      <c r="BA373" s="8"/>
      <c r="BB373" s="8"/>
      <c r="BC373" s="8"/>
      <c r="BD373" s="8"/>
    </row>
    <row r="374" spans="1:56" ht="35.1" hidden="1" customHeight="1" x14ac:dyDescent="0.45">
      <c r="A374" s="33" t="str">
        <f>+IFERROR(VLOOKUP(#REF!&amp;"-"&amp;ROW()-108,[2]ワークシート!$C$2:$BW$498,9,0),"")</f>
        <v/>
      </c>
      <c r="B374" s="34"/>
      <c r="C374" s="35" t="str">
        <f>+IFERROR(IF(VLOOKUP(#REF!&amp;"-"&amp;ROW()-108,[2]ワークシート!$C$2:$BW$498,10,0) = "","",VLOOKUP(#REF!&amp;"-"&amp;ROW()-108,[2]ワークシート!$C$2:$BW$498,10,0)),"")</f>
        <v/>
      </c>
      <c r="D374" s="34"/>
      <c r="E374" s="33" t="str">
        <f>+IFERROR(VLOOKUP(#REF!&amp;"-"&amp;ROW()-108,[2]ワークシート!$C$2:$BW$498,11,0),"")</f>
        <v/>
      </c>
      <c r="F374" s="34"/>
      <c r="G374" s="10" t="str">
        <f>+IFERROR(VLOOKUP(#REF!&amp;"-"&amp;ROW()-108,[2]ワークシート!$C$2:$BW$498,12,0),"")</f>
        <v/>
      </c>
      <c r="H374"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4" s="37"/>
      <c r="J374" s="33" t="str">
        <f>+IFERROR(VLOOKUP(#REF!&amp;"-"&amp;ROW()-108,[2]ワークシート!$C$2:$BW$498,19,0),"")</f>
        <v/>
      </c>
      <c r="K374" s="35"/>
      <c r="L374" s="34"/>
      <c r="M374" s="38" t="str">
        <f>+IFERROR(VLOOKUP(#REF!&amp;"-"&amp;ROW()-108,[2]ワークシート!$C$2:$BW$498,24,0),"")</f>
        <v/>
      </c>
      <c r="N374" s="39"/>
      <c r="O374" s="40" t="str">
        <f>+IFERROR(VLOOKUP(#REF!&amp;"-"&amp;ROW()-108,[2]ワークシート!$C$2:$BW$498,25,0),"")</f>
        <v/>
      </c>
      <c r="P374" s="40"/>
      <c r="Q374" s="41" t="str">
        <f>+IFERROR(VLOOKUP(#REF!&amp;"-"&amp;ROW()-108,[2]ワークシート!$C$2:$BW$498,55,0),"")</f>
        <v/>
      </c>
      <c r="R374" s="41"/>
      <c r="S374" s="41"/>
      <c r="T374" s="40" t="str">
        <f>+IFERROR(VLOOKUP(#REF!&amp;"-"&amp;ROW()-108,[2]ワークシート!$C$2:$BW$498,60,0),"")</f>
        <v/>
      </c>
      <c r="U374" s="40"/>
      <c r="V374" s="40" t="str">
        <f>+IFERROR(VLOOKUP(#REF!&amp;"-"&amp;ROW()-108,[2]ワークシート!$C$2:$BW$498,61,0),"")</f>
        <v/>
      </c>
      <c r="W374" s="40"/>
      <c r="X374" s="40"/>
      <c r="Y374" s="31" t="str">
        <f t="shared" si="8"/>
        <v/>
      </c>
      <c r="Z374" s="31"/>
      <c r="AA374" s="32" t="str">
        <f>+IFERROR(IF(VLOOKUP(#REF!&amp;"-"&amp;ROW()-108,[2]ワークシート!$C$2:$BW$498,13,0)="","",VLOOKUP(#REF!&amp;"-"&amp;ROW()-108,[2]ワークシート!$C$2:$BW$498,13,0)),"")</f>
        <v/>
      </c>
      <c r="AB374" s="32"/>
      <c r="AC374" s="32" t="str">
        <f>+IFERROR(VLOOKUP(#REF!&amp;"-"&amp;ROW()-108,[2]ワークシート!$C$2:$BW$498,30,0),"")</f>
        <v/>
      </c>
      <c r="AD374" s="32"/>
      <c r="AE374" s="31" t="str">
        <f t="shared" si="9"/>
        <v/>
      </c>
      <c r="AF374" s="31"/>
      <c r="AG374" s="10"/>
      <c r="AH374" s="10"/>
      <c r="AI374" s="9" t="str">
        <f>+IFERROR(IF(VLOOKUP(#REF!&amp;"-"&amp;ROW()-108,[2]ワークシート!$C$2:$BW$498,31,0)="","",VLOOKUP(#REF!&amp;"-"&amp;ROW()-108,[2]ワークシート!$C$2:$BW$498,31,0)),"")</f>
        <v/>
      </c>
      <c r="AJ374" s="8"/>
      <c r="AK374" s="8"/>
      <c r="AL374" s="8"/>
      <c r="AM374" s="8"/>
      <c r="AN374" s="8"/>
      <c r="AO374" s="8"/>
      <c r="AP374" s="8"/>
      <c r="AQ374" s="8"/>
      <c r="AR374" s="8"/>
      <c r="AS374" s="8"/>
      <c r="AT374" s="8"/>
      <c r="AU374" s="8"/>
      <c r="AV374" s="8"/>
      <c r="AW374" s="8"/>
      <c r="AX374" s="8"/>
      <c r="AY374" s="8"/>
      <c r="AZ374" s="8"/>
      <c r="BA374" s="8"/>
      <c r="BB374" s="8"/>
      <c r="BC374" s="8"/>
      <c r="BD374" s="8"/>
    </row>
    <row r="375" spans="1:56" ht="35.1" hidden="1" customHeight="1" x14ac:dyDescent="0.45">
      <c r="A375" s="33" t="str">
        <f>+IFERROR(VLOOKUP(#REF!&amp;"-"&amp;ROW()-108,[2]ワークシート!$C$2:$BW$498,9,0),"")</f>
        <v/>
      </c>
      <c r="B375" s="34"/>
      <c r="C375" s="35" t="str">
        <f>+IFERROR(IF(VLOOKUP(#REF!&amp;"-"&amp;ROW()-108,[2]ワークシート!$C$2:$BW$498,10,0) = "","",VLOOKUP(#REF!&amp;"-"&amp;ROW()-108,[2]ワークシート!$C$2:$BW$498,10,0)),"")</f>
        <v/>
      </c>
      <c r="D375" s="34"/>
      <c r="E375" s="33" t="str">
        <f>+IFERROR(VLOOKUP(#REF!&amp;"-"&amp;ROW()-108,[2]ワークシート!$C$2:$BW$498,11,0),"")</f>
        <v/>
      </c>
      <c r="F375" s="34"/>
      <c r="G375" s="10" t="str">
        <f>+IFERROR(VLOOKUP(#REF!&amp;"-"&amp;ROW()-108,[2]ワークシート!$C$2:$BW$498,12,0),"")</f>
        <v/>
      </c>
      <c r="H375"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5" s="37"/>
      <c r="J375" s="33" t="str">
        <f>+IFERROR(VLOOKUP(#REF!&amp;"-"&amp;ROW()-108,[2]ワークシート!$C$2:$BW$498,19,0),"")</f>
        <v/>
      </c>
      <c r="K375" s="35"/>
      <c r="L375" s="34"/>
      <c r="M375" s="38" t="str">
        <f>+IFERROR(VLOOKUP(#REF!&amp;"-"&amp;ROW()-108,[2]ワークシート!$C$2:$BW$498,24,0),"")</f>
        <v/>
      </c>
      <c r="N375" s="39"/>
      <c r="O375" s="40" t="str">
        <f>+IFERROR(VLOOKUP(#REF!&amp;"-"&amp;ROW()-108,[2]ワークシート!$C$2:$BW$498,25,0),"")</f>
        <v/>
      </c>
      <c r="P375" s="40"/>
      <c r="Q375" s="41" t="str">
        <f>+IFERROR(VLOOKUP(#REF!&amp;"-"&amp;ROW()-108,[2]ワークシート!$C$2:$BW$498,55,0),"")</f>
        <v/>
      </c>
      <c r="R375" s="41"/>
      <c r="S375" s="41"/>
      <c r="T375" s="40" t="str">
        <f>+IFERROR(VLOOKUP(#REF!&amp;"-"&amp;ROW()-108,[2]ワークシート!$C$2:$BW$498,60,0),"")</f>
        <v/>
      </c>
      <c r="U375" s="40"/>
      <c r="V375" s="40" t="str">
        <f>+IFERROR(VLOOKUP(#REF!&amp;"-"&amp;ROW()-108,[2]ワークシート!$C$2:$BW$498,61,0),"")</f>
        <v/>
      </c>
      <c r="W375" s="40"/>
      <c r="X375" s="40"/>
      <c r="Y375" s="31" t="str">
        <f t="shared" si="8"/>
        <v/>
      </c>
      <c r="Z375" s="31"/>
      <c r="AA375" s="32" t="str">
        <f>+IFERROR(IF(VLOOKUP(#REF!&amp;"-"&amp;ROW()-108,[2]ワークシート!$C$2:$BW$498,13,0)="","",VLOOKUP(#REF!&amp;"-"&amp;ROW()-108,[2]ワークシート!$C$2:$BW$498,13,0)),"")</f>
        <v/>
      </c>
      <c r="AB375" s="32"/>
      <c r="AC375" s="32" t="str">
        <f>+IFERROR(VLOOKUP(#REF!&amp;"-"&amp;ROW()-108,[2]ワークシート!$C$2:$BW$498,30,0),"")</f>
        <v/>
      </c>
      <c r="AD375" s="32"/>
      <c r="AE375" s="31" t="str">
        <f t="shared" si="9"/>
        <v/>
      </c>
      <c r="AF375" s="31"/>
      <c r="AG375" s="10"/>
      <c r="AH375" s="10"/>
      <c r="AI375" s="9" t="str">
        <f>+IFERROR(IF(VLOOKUP(#REF!&amp;"-"&amp;ROW()-108,[2]ワークシート!$C$2:$BW$498,31,0)="","",VLOOKUP(#REF!&amp;"-"&amp;ROW()-108,[2]ワークシート!$C$2:$BW$498,31,0)),"")</f>
        <v/>
      </c>
      <c r="AJ375" s="8"/>
      <c r="AK375" s="8"/>
      <c r="AL375" s="8"/>
      <c r="AM375" s="8"/>
      <c r="AN375" s="8"/>
      <c r="AO375" s="8"/>
      <c r="AP375" s="8"/>
      <c r="AQ375" s="8"/>
      <c r="AR375" s="8"/>
      <c r="AS375" s="8"/>
      <c r="AT375" s="8"/>
      <c r="AU375" s="8"/>
      <c r="AV375" s="8"/>
      <c r="AW375" s="8"/>
      <c r="AX375" s="8"/>
      <c r="AY375" s="8"/>
      <c r="AZ375" s="8"/>
      <c r="BA375" s="8"/>
      <c r="BB375" s="8"/>
      <c r="BC375" s="8"/>
      <c r="BD375" s="8"/>
    </row>
    <row r="376" spans="1:56" ht="35.1" hidden="1" customHeight="1" x14ac:dyDescent="0.45">
      <c r="A376" s="33" t="str">
        <f>+IFERROR(VLOOKUP(#REF!&amp;"-"&amp;ROW()-108,[2]ワークシート!$C$2:$BW$498,9,0),"")</f>
        <v/>
      </c>
      <c r="B376" s="34"/>
      <c r="C376" s="35" t="str">
        <f>+IFERROR(IF(VLOOKUP(#REF!&amp;"-"&amp;ROW()-108,[2]ワークシート!$C$2:$BW$498,10,0) = "","",VLOOKUP(#REF!&amp;"-"&amp;ROW()-108,[2]ワークシート!$C$2:$BW$498,10,0)),"")</f>
        <v/>
      </c>
      <c r="D376" s="34"/>
      <c r="E376" s="33" t="str">
        <f>+IFERROR(VLOOKUP(#REF!&amp;"-"&amp;ROW()-108,[2]ワークシート!$C$2:$BW$498,11,0),"")</f>
        <v/>
      </c>
      <c r="F376" s="34"/>
      <c r="G376" s="10" t="str">
        <f>+IFERROR(VLOOKUP(#REF!&amp;"-"&amp;ROW()-108,[2]ワークシート!$C$2:$BW$498,12,0),"")</f>
        <v/>
      </c>
      <c r="H376"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6" s="37"/>
      <c r="J376" s="33" t="str">
        <f>+IFERROR(VLOOKUP(#REF!&amp;"-"&amp;ROW()-108,[2]ワークシート!$C$2:$BW$498,19,0),"")</f>
        <v/>
      </c>
      <c r="K376" s="35"/>
      <c r="L376" s="34"/>
      <c r="M376" s="38" t="str">
        <f>+IFERROR(VLOOKUP(#REF!&amp;"-"&amp;ROW()-108,[2]ワークシート!$C$2:$BW$498,24,0),"")</f>
        <v/>
      </c>
      <c r="N376" s="39"/>
      <c r="O376" s="40" t="str">
        <f>+IFERROR(VLOOKUP(#REF!&amp;"-"&amp;ROW()-108,[2]ワークシート!$C$2:$BW$498,25,0),"")</f>
        <v/>
      </c>
      <c r="P376" s="40"/>
      <c r="Q376" s="41" t="str">
        <f>+IFERROR(VLOOKUP(#REF!&amp;"-"&amp;ROW()-108,[2]ワークシート!$C$2:$BW$498,55,0),"")</f>
        <v/>
      </c>
      <c r="R376" s="41"/>
      <c r="S376" s="41"/>
      <c r="T376" s="40" t="str">
        <f>+IFERROR(VLOOKUP(#REF!&amp;"-"&amp;ROW()-108,[2]ワークシート!$C$2:$BW$498,60,0),"")</f>
        <v/>
      </c>
      <c r="U376" s="40"/>
      <c r="V376" s="40" t="str">
        <f>+IFERROR(VLOOKUP(#REF!&amp;"-"&amp;ROW()-108,[2]ワークシート!$C$2:$BW$498,61,0),"")</f>
        <v/>
      </c>
      <c r="W376" s="40"/>
      <c r="X376" s="40"/>
      <c r="Y376" s="31" t="str">
        <f t="shared" si="8"/>
        <v/>
      </c>
      <c r="Z376" s="31"/>
      <c r="AA376" s="32" t="str">
        <f>+IFERROR(IF(VLOOKUP(#REF!&amp;"-"&amp;ROW()-108,[2]ワークシート!$C$2:$BW$498,13,0)="","",VLOOKUP(#REF!&amp;"-"&amp;ROW()-108,[2]ワークシート!$C$2:$BW$498,13,0)),"")</f>
        <v/>
      </c>
      <c r="AB376" s="32"/>
      <c r="AC376" s="32" t="str">
        <f>+IFERROR(VLOOKUP(#REF!&amp;"-"&amp;ROW()-108,[2]ワークシート!$C$2:$BW$498,30,0),"")</f>
        <v/>
      </c>
      <c r="AD376" s="32"/>
      <c r="AE376" s="31" t="str">
        <f t="shared" si="9"/>
        <v/>
      </c>
      <c r="AF376" s="31"/>
      <c r="AG376" s="10"/>
      <c r="AH376" s="10"/>
      <c r="AI376" s="9" t="str">
        <f>+IFERROR(IF(VLOOKUP(#REF!&amp;"-"&amp;ROW()-108,[2]ワークシート!$C$2:$BW$498,31,0)="","",VLOOKUP(#REF!&amp;"-"&amp;ROW()-108,[2]ワークシート!$C$2:$BW$498,31,0)),"")</f>
        <v/>
      </c>
      <c r="AJ376" s="8"/>
      <c r="AK376" s="8"/>
      <c r="AL376" s="8"/>
      <c r="AM376" s="8"/>
      <c r="AN376" s="8"/>
      <c r="AO376" s="8"/>
      <c r="AP376" s="8"/>
      <c r="AQ376" s="8"/>
      <c r="AR376" s="8"/>
      <c r="AS376" s="8"/>
      <c r="AT376" s="8"/>
      <c r="AU376" s="8"/>
      <c r="AV376" s="8"/>
      <c r="AW376" s="8"/>
      <c r="AX376" s="8"/>
      <c r="AY376" s="8"/>
      <c r="AZ376" s="8"/>
      <c r="BA376" s="8"/>
      <c r="BB376" s="8"/>
      <c r="BC376" s="8"/>
      <c r="BD376" s="8"/>
    </row>
    <row r="377" spans="1:56" ht="35.1" hidden="1" customHeight="1" x14ac:dyDescent="0.45">
      <c r="A377" s="33" t="str">
        <f>+IFERROR(VLOOKUP(#REF!&amp;"-"&amp;ROW()-108,[2]ワークシート!$C$2:$BW$498,9,0),"")</f>
        <v/>
      </c>
      <c r="B377" s="34"/>
      <c r="C377" s="35" t="str">
        <f>+IFERROR(IF(VLOOKUP(#REF!&amp;"-"&amp;ROW()-108,[2]ワークシート!$C$2:$BW$498,10,0) = "","",VLOOKUP(#REF!&amp;"-"&amp;ROW()-108,[2]ワークシート!$C$2:$BW$498,10,0)),"")</f>
        <v/>
      </c>
      <c r="D377" s="34"/>
      <c r="E377" s="33" t="str">
        <f>+IFERROR(VLOOKUP(#REF!&amp;"-"&amp;ROW()-108,[2]ワークシート!$C$2:$BW$498,11,0),"")</f>
        <v/>
      </c>
      <c r="F377" s="34"/>
      <c r="G377" s="10" t="str">
        <f>+IFERROR(VLOOKUP(#REF!&amp;"-"&amp;ROW()-108,[2]ワークシート!$C$2:$BW$498,12,0),"")</f>
        <v/>
      </c>
      <c r="H377"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7" s="37"/>
      <c r="J377" s="33" t="str">
        <f>+IFERROR(VLOOKUP(#REF!&amp;"-"&amp;ROW()-108,[2]ワークシート!$C$2:$BW$498,19,0),"")</f>
        <v/>
      </c>
      <c r="K377" s="35"/>
      <c r="L377" s="34"/>
      <c r="M377" s="38" t="str">
        <f>+IFERROR(VLOOKUP(#REF!&amp;"-"&amp;ROW()-108,[2]ワークシート!$C$2:$BW$498,24,0),"")</f>
        <v/>
      </c>
      <c r="N377" s="39"/>
      <c r="O377" s="40" t="str">
        <f>+IFERROR(VLOOKUP(#REF!&amp;"-"&amp;ROW()-108,[2]ワークシート!$C$2:$BW$498,25,0),"")</f>
        <v/>
      </c>
      <c r="P377" s="40"/>
      <c r="Q377" s="41" t="str">
        <f>+IFERROR(VLOOKUP(#REF!&amp;"-"&amp;ROW()-108,[2]ワークシート!$C$2:$BW$498,55,0),"")</f>
        <v/>
      </c>
      <c r="R377" s="41"/>
      <c r="S377" s="41"/>
      <c r="T377" s="40" t="str">
        <f>+IFERROR(VLOOKUP(#REF!&amp;"-"&amp;ROW()-108,[2]ワークシート!$C$2:$BW$498,60,0),"")</f>
        <v/>
      </c>
      <c r="U377" s="40"/>
      <c r="V377" s="40" t="str">
        <f>+IFERROR(VLOOKUP(#REF!&amp;"-"&amp;ROW()-108,[2]ワークシート!$C$2:$BW$498,61,0),"")</f>
        <v/>
      </c>
      <c r="W377" s="40"/>
      <c r="X377" s="40"/>
      <c r="Y377" s="31" t="str">
        <f t="shared" si="8"/>
        <v/>
      </c>
      <c r="Z377" s="31"/>
      <c r="AA377" s="32" t="str">
        <f>+IFERROR(IF(VLOOKUP(#REF!&amp;"-"&amp;ROW()-108,[2]ワークシート!$C$2:$BW$498,13,0)="","",VLOOKUP(#REF!&amp;"-"&amp;ROW()-108,[2]ワークシート!$C$2:$BW$498,13,0)),"")</f>
        <v/>
      </c>
      <c r="AB377" s="32"/>
      <c r="AC377" s="32" t="str">
        <f>+IFERROR(VLOOKUP(#REF!&amp;"-"&amp;ROW()-108,[2]ワークシート!$C$2:$BW$498,30,0),"")</f>
        <v/>
      </c>
      <c r="AD377" s="32"/>
      <c r="AE377" s="31" t="str">
        <f t="shared" si="9"/>
        <v/>
      </c>
      <c r="AF377" s="31"/>
      <c r="AG377" s="10"/>
      <c r="AH377" s="10"/>
      <c r="AI377" s="9" t="str">
        <f>+IFERROR(IF(VLOOKUP(#REF!&amp;"-"&amp;ROW()-108,[2]ワークシート!$C$2:$BW$498,31,0)="","",VLOOKUP(#REF!&amp;"-"&amp;ROW()-108,[2]ワークシート!$C$2:$BW$498,31,0)),"")</f>
        <v/>
      </c>
      <c r="AJ377" s="8"/>
      <c r="AK377" s="8"/>
      <c r="AL377" s="8"/>
      <c r="AM377" s="8"/>
      <c r="AN377" s="8"/>
      <c r="AO377" s="8"/>
      <c r="AP377" s="8"/>
      <c r="AQ377" s="8"/>
      <c r="AR377" s="8"/>
      <c r="AS377" s="8"/>
      <c r="AT377" s="8"/>
      <c r="AU377" s="8"/>
      <c r="AV377" s="8"/>
      <c r="AW377" s="8"/>
      <c r="AX377" s="8"/>
      <c r="AY377" s="8"/>
      <c r="AZ377" s="8"/>
      <c r="BA377" s="8"/>
      <c r="BB377" s="8"/>
      <c r="BC377" s="8"/>
      <c r="BD377" s="8"/>
    </row>
    <row r="378" spans="1:56" ht="35.1" hidden="1" customHeight="1" x14ac:dyDescent="0.45">
      <c r="A378" s="33" t="str">
        <f>+IFERROR(VLOOKUP(#REF!&amp;"-"&amp;ROW()-108,[2]ワークシート!$C$2:$BW$498,9,0),"")</f>
        <v/>
      </c>
      <c r="B378" s="34"/>
      <c r="C378" s="35" t="str">
        <f>+IFERROR(IF(VLOOKUP(#REF!&amp;"-"&amp;ROW()-108,[2]ワークシート!$C$2:$BW$498,10,0) = "","",VLOOKUP(#REF!&amp;"-"&amp;ROW()-108,[2]ワークシート!$C$2:$BW$498,10,0)),"")</f>
        <v/>
      </c>
      <c r="D378" s="34"/>
      <c r="E378" s="33" t="str">
        <f>+IFERROR(VLOOKUP(#REF!&amp;"-"&amp;ROW()-108,[2]ワークシート!$C$2:$BW$498,11,0),"")</f>
        <v/>
      </c>
      <c r="F378" s="34"/>
      <c r="G378" s="10" t="str">
        <f>+IFERROR(VLOOKUP(#REF!&amp;"-"&amp;ROW()-108,[2]ワークシート!$C$2:$BW$498,12,0),"")</f>
        <v/>
      </c>
      <c r="H378"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8" s="37"/>
      <c r="J378" s="33" t="str">
        <f>+IFERROR(VLOOKUP(#REF!&amp;"-"&amp;ROW()-108,[2]ワークシート!$C$2:$BW$498,19,0),"")</f>
        <v/>
      </c>
      <c r="K378" s="35"/>
      <c r="L378" s="34"/>
      <c r="M378" s="38" t="str">
        <f>+IFERROR(VLOOKUP(#REF!&amp;"-"&amp;ROW()-108,[2]ワークシート!$C$2:$BW$498,24,0),"")</f>
        <v/>
      </c>
      <c r="N378" s="39"/>
      <c r="O378" s="40" t="str">
        <f>+IFERROR(VLOOKUP(#REF!&amp;"-"&amp;ROW()-108,[2]ワークシート!$C$2:$BW$498,25,0),"")</f>
        <v/>
      </c>
      <c r="P378" s="40"/>
      <c r="Q378" s="41" t="str">
        <f>+IFERROR(VLOOKUP(#REF!&amp;"-"&amp;ROW()-108,[2]ワークシート!$C$2:$BW$498,55,0),"")</f>
        <v/>
      </c>
      <c r="R378" s="41"/>
      <c r="S378" s="41"/>
      <c r="T378" s="40" t="str">
        <f>+IFERROR(VLOOKUP(#REF!&amp;"-"&amp;ROW()-108,[2]ワークシート!$C$2:$BW$498,60,0),"")</f>
        <v/>
      </c>
      <c r="U378" s="40"/>
      <c r="V378" s="40" t="str">
        <f>+IFERROR(VLOOKUP(#REF!&amp;"-"&amp;ROW()-108,[2]ワークシート!$C$2:$BW$498,61,0),"")</f>
        <v/>
      </c>
      <c r="W378" s="40"/>
      <c r="X378" s="40"/>
      <c r="Y378" s="31" t="str">
        <f t="shared" si="8"/>
        <v/>
      </c>
      <c r="Z378" s="31"/>
      <c r="AA378" s="32" t="str">
        <f>+IFERROR(IF(VLOOKUP(#REF!&amp;"-"&amp;ROW()-108,[2]ワークシート!$C$2:$BW$498,13,0)="","",VLOOKUP(#REF!&amp;"-"&amp;ROW()-108,[2]ワークシート!$C$2:$BW$498,13,0)),"")</f>
        <v/>
      </c>
      <c r="AB378" s="32"/>
      <c r="AC378" s="32" t="str">
        <f>+IFERROR(VLOOKUP(#REF!&amp;"-"&amp;ROW()-108,[2]ワークシート!$C$2:$BW$498,30,0),"")</f>
        <v/>
      </c>
      <c r="AD378" s="32"/>
      <c r="AE378" s="31" t="str">
        <f t="shared" si="9"/>
        <v/>
      </c>
      <c r="AF378" s="31"/>
      <c r="AG378" s="10"/>
      <c r="AH378" s="10"/>
      <c r="AI378" s="9" t="str">
        <f>+IFERROR(IF(VLOOKUP(#REF!&amp;"-"&amp;ROW()-108,[2]ワークシート!$C$2:$BW$498,31,0)="","",VLOOKUP(#REF!&amp;"-"&amp;ROW()-108,[2]ワークシート!$C$2:$BW$498,31,0)),"")</f>
        <v/>
      </c>
      <c r="AJ378" s="8"/>
      <c r="AK378" s="8"/>
      <c r="AL378" s="8"/>
      <c r="AM378" s="8"/>
      <c r="AN378" s="8"/>
      <c r="AO378" s="8"/>
      <c r="AP378" s="8"/>
      <c r="AQ378" s="8"/>
      <c r="AR378" s="8"/>
      <c r="AS378" s="8"/>
      <c r="AT378" s="8"/>
      <c r="AU378" s="8"/>
      <c r="AV378" s="8"/>
      <c r="AW378" s="8"/>
      <c r="AX378" s="8"/>
      <c r="AY378" s="8"/>
      <c r="AZ378" s="8"/>
      <c r="BA378" s="8"/>
      <c r="BB378" s="8"/>
      <c r="BC378" s="8"/>
      <c r="BD378" s="8"/>
    </row>
    <row r="379" spans="1:56" ht="35.1" hidden="1" customHeight="1" x14ac:dyDescent="0.45">
      <c r="A379" s="33" t="str">
        <f>+IFERROR(VLOOKUP(#REF!&amp;"-"&amp;ROW()-108,[2]ワークシート!$C$2:$BW$498,9,0),"")</f>
        <v/>
      </c>
      <c r="B379" s="34"/>
      <c r="C379" s="35" t="str">
        <f>+IFERROR(IF(VLOOKUP(#REF!&amp;"-"&amp;ROW()-108,[2]ワークシート!$C$2:$BW$498,10,0) = "","",VLOOKUP(#REF!&amp;"-"&amp;ROW()-108,[2]ワークシート!$C$2:$BW$498,10,0)),"")</f>
        <v/>
      </c>
      <c r="D379" s="34"/>
      <c r="E379" s="33" t="str">
        <f>+IFERROR(VLOOKUP(#REF!&amp;"-"&amp;ROW()-108,[2]ワークシート!$C$2:$BW$498,11,0),"")</f>
        <v/>
      </c>
      <c r="F379" s="34"/>
      <c r="G379" s="10" t="str">
        <f>+IFERROR(VLOOKUP(#REF!&amp;"-"&amp;ROW()-108,[2]ワークシート!$C$2:$BW$498,12,0),"")</f>
        <v/>
      </c>
      <c r="H379" s="36" t="str">
        <f>+IFERROR(IF(VLOOKUP(#REF!&amp;"-"&amp;ROW()-108,[2]ワークシート!$C$2:$BW$498,15,0)="","",IF(VLOOKUP(#REF!&amp;"-"&amp;ROW()-108,[2]ワークシート!$C$2:$BW$498,15,0)=
VLOOKUP(#REF!&amp;"-"&amp;ROW()-108,[2]ワークシート!$C$2:$BW$498,14,0),VLOOKUP(#REF!&amp;"-"&amp;ROW()-108,[2]ワークシート!$C$2:$BW$498,15,0),VLOOKUP(#REF!&amp;"-"&amp;ROW()-108,[2]ワークシート!$C$2:$BW$498,14,0) &amp; "㎡の    内" &amp; VLOOKUP(#REF!&amp;"-"&amp;ROW()-108,[2]ワークシート!$C$2:$BW$498,15,0)&amp;"㎡")),"")</f>
        <v/>
      </c>
      <c r="I379" s="37"/>
      <c r="J379" s="33" t="str">
        <f>+IFERROR(VLOOKUP(#REF!&amp;"-"&amp;ROW()-108,[2]ワークシート!$C$2:$BW$498,19,0),"")</f>
        <v/>
      </c>
      <c r="K379" s="35"/>
      <c r="L379" s="34"/>
      <c r="M379" s="38" t="str">
        <f>+IFERROR(VLOOKUP(#REF!&amp;"-"&amp;ROW()-108,[2]ワークシート!$C$2:$BW$498,24,0),"")</f>
        <v/>
      </c>
      <c r="N379" s="39"/>
      <c r="O379" s="40" t="str">
        <f>+IFERROR(VLOOKUP(#REF!&amp;"-"&amp;ROW()-108,[2]ワークシート!$C$2:$BW$498,25,0),"")</f>
        <v/>
      </c>
      <c r="P379" s="40"/>
      <c r="Q379" s="41" t="str">
        <f>+IFERROR(VLOOKUP(#REF!&amp;"-"&amp;ROW()-108,[2]ワークシート!$C$2:$BW$498,55,0),"")</f>
        <v/>
      </c>
      <c r="R379" s="41"/>
      <c r="S379" s="41"/>
      <c r="T379" s="40" t="str">
        <f>+IFERROR(VLOOKUP(#REF!&amp;"-"&amp;ROW()-108,[2]ワークシート!$C$2:$BW$498,60,0),"")</f>
        <v/>
      </c>
      <c r="U379" s="40"/>
      <c r="V379" s="40" t="str">
        <f>+IFERROR(VLOOKUP(#REF!&amp;"-"&amp;ROW()-108,[2]ワークシート!$C$2:$BW$498,61,0),"")</f>
        <v/>
      </c>
      <c r="W379" s="40"/>
      <c r="X379" s="40"/>
      <c r="Y379" s="31" t="str">
        <f t="shared" si="8"/>
        <v/>
      </c>
      <c r="Z379" s="31"/>
      <c r="AA379" s="32" t="str">
        <f>+IFERROR(IF(VLOOKUP(#REF!&amp;"-"&amp;ROW()-108,[2]ワークシート!$C$2:$BW$498,13,0)="","",VLOOKUP(#REF!&amp;"-"&amp;ROW()-108,[2]ワークシート!$C$2:$BW$498,13,0)),"")</f>
        <v/>
      </c>
      <c r="AB379" s="32"/>
      <c r="AC379" s="32" t="str">
        <f>+IFERROR(VLOOKUP(#REF!&amp;"-"&amp;ROW()-108,[2]ワークシート!$C$2:$BW$498,30,0),"")</f>
        <v/>
      </c>
      <c r="AD379" s="32"/>
      <c r="AE379" s="31" t="str">
        <f t="shared" si="9"/>
        <v/>
      </c>
      <c r="AF379" s="31"/>
      <c r="AG379" s="10"/>
      <c r="AH379" s="10"/>
      <c r="AI379" s="9" t="str">
        <f>+IFERROR(IF(VLOOKUP(#REF!&amp;"-"&amp;ROW()-108,[2]ワークシート!$C$2:$BW$498,31,0)="","",VLOOKUP(#REF!&amp;"-"&amp;ROW()-108,[2]ワークシート!$C$2:$BW$498,31,0)),"")</f>
        <v/>
      </c>
      <c r="AJ379" s="8"/>
      <c r="AK379" s="8"/>
      <c r="AL379" s="8"/>
      <c r="AM379" s="8"/>
      <c r="AN379" s="8"/>
      <c r="AO379" s="8"/>
      <c r="AP379" s="8"/>
      <c r="AQ379" s="8"/>
      <c r="AR379" s="8"/>
      <c r="AS379" s="8"/>
      <c r="AT379" s="8"/>
      <c r="AU379" s="8"/>
      <c r="AV379" s="8"/>
      <c r="AW379" s="8"/>
      <c r="AX379" s="8"/>
      <c r="AY379" s="8"/>
      <c r="AZ379" s="8"/>
      <c r="BA379" s="8"/>
      <c r="BB379" s="8"/>
      <c r="BC379" s="8"/>
      <c r="BD379" s="8"/>
    </row>
    <row r="380" spans="1:56" hidden="1" x14ac:dyDescent="0.45">
      <c r="A380" s="42"/>
      <c r="B380" s="42"/>
      <c r="C380" s="42"/>
      <c r="D380" s="42"/>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row>
    <row r="381" spans="1:56" x14ac:dyDescent="0.4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row>
    <row r="382" spans="1:56" x14ac:dyDescent="0.4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row>
    <row r="383" spans="1:56" x14ac:dyDescent="0.4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row>
    <row r="384" spans="1:56" x14ac:dyDescent="0.4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row>
    <row r="385" spans="1:42" x14ac:dyDescent="0.4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row>
    <row r="386" spans="1:42" x14ac:dyDescent="0.4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row>
    <row r="387" spans="1:42" x14ac:dyDescent="0.4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row>
    <row r="388" spans="1:42" x14ac:dyDescent="0.4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row>
    <row r="389" spans="1:42" x14ac:dyDescent="0.4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row>
    <row r="390" spans="1:42" x14ac:dyDescent="0.4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row>
    <row r="391" spans="1:42" x14ac:dyDescent="0.4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row>
    <row r="392" spans="1:42" x14ac:dyDescent="0.4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row>
    <row r="393" spans="1:42" x14ac:dyDescent="0.4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row>
    <row r="394" spans="1:42" x14ac:dyDescent="0.4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row>
    <row r="395" spans="1:42" x14ac:dyDescent="0.4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row>
    <row r="396" spans="1:42" x14ac:dyDescent="0.4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row>
    <row r="397" spans="1:42" x14ac:dyDescent="0.4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row>
    <row r="398" spans="1:42" x14ac:dyDescent="0.4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row>
    <row r="399" spans="1:42" x14ac:dyDescent="0.4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row>
    <row r="400" spans="1:42" x14ac:dyDescent="0.4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row>
    <row r="401" spans="1:42" x14ac:dyDescent="0.4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row>
    <row r="402" spans="1:42" x14ac:dyDescent="0.4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row>
    <row r="403" spans="1:42" x14ac:dyDescent="0.4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row>
    <row r="404" spans="1:42" x14ac:dyDescent="0.4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row>
    <row r="405" spans="1:42" x14ac:dyDescent="0.4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row>
    <row r="406" spans="1:42" x14ac:dyDescent="0.4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row>
    <row r="407" spans="1:42" x14ac:dyDescent="0.4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row>
    <row r="408" spans="1:42" x14ac:dyDescent="0.4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row>
    <row r="409" spans="1:42" x14ac:dyDescent="0.4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row>
    <row r="410" spans="1:42" x14ac:dyDescent="0.4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row>
    <row r="411" spans="1:42" x14ac:dyDescent="0.4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row>
    <row r="412" spans="1:42" x14ac:dyDescent="0.4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row>
  </sheetData>
  <mergeCells count="4413">
    <mergeCell ref="A1:B1"/>
    <mergeCell ref="AC1:AD1"/>
    <mergeCell ref="AE1:AI1"/>
    <mergeCell ref="A4:D5"/>
    <mergeCell ref="E4:G5"/>
    <mergeCell ref="H4:O5"/>
    <mergeCell ref="P4:Q5"/>
    <mergeCell ref="R4:W4"/>
    <mergeCell ref="X4:Y5"/>
    <mergeCell ref="Z4:AB5"/>
    <mergeCell ref="AC4:AD5"/>
    <mergeCell ref="AE4:AI5"/>
    <mergeCell ref="R5:W5"/>
    <mergeCell ref="A6:D7"/>
    <mergeCell ref="E6:G7"/>
    <mergeCell ref="H6:O7"/>
    <mergeCell ref="P6:Q7"/>
    <mergeCell ref="R6:W7"/>
    <mergeCell ref="X3:AA3"/>
    <mergeCell ref="AB3:AI3"/>
    <mergeCell ref="A9:I9"/>
    <mergeCell ref="J9:L9"/>
    <mergeCell ref="M9:O9"/>
    <mergeCell ref="P9:Y9"/>
    <mergeCell ref="Z9:AB11"/>
    <mergeCell ref="AC9:AD11"/>
    <mergeCell ref="J10:L11"/>
    <mergeCell ref="M10:O11"/>
    <mergeCell ref="P10:Q11"/>
    <mergeCell ref="AC6:AD7"/>
    <mergeCell ref="AE6:AI7"/>
    <mergeCell ref="AE9:AI11"/>
    <mergeCell ref="X6:Y6"/>
    <mergeCell ref="X7:Y7"/>
    <mergeCell ref="Z6:AB6"/>
    <mergeCell ref="R10:S11"/>
    <mergeCell ref="T10:U11"/>
    <mergeCell ref="V10:W11"/>
    <mergeCell ref="X10:Y11"/>
    <mergeCell ref="A11:B11"/>
    <mergeCell ref="C11:D11"/>
    <mergeCell ref="E11:F11"/>
    <mergeCell ref="A10:F10"/>
    <mergeCell ref="G10:G11"/>
    <mergeCell ref="H10:I11"/>
    <mergeCell ref="AE15:AI15"/>
    <mergeCell ref="A12:B12"/>
    <mergeCell ref="C12:D12"/>
    <mergeCell ref="E12:F12"/>
    <mergeCell ref="H12:I12"/>
    <mergeCell ref="J12:L12"/>
    <mergeCell ref="M12:O12"/>
    <mergeCell ref="P12:Q12"/>
    <mergeCell ref="R12:S12"/>
    <mergeCell ref="T12:U12"/>
    <mergeCell ref="V12:W12"/>
    <mergeCell ref="X12:Y12"/>
    <mergeCell ref="Z12:AB12"/>
    <mergeCell ref="AC12:AD12"/>
    <mergeCell ref="AE12:AI12"/>
    <mergeCell ref="A13:B13"/>
    <mergeCell ref="C13:D13"/>
    <mergeCell ref="E13:F13"/>
    <mergeCell ref="H13:I13"/>
    <mergeCell ref="J13:L13"/>
    <mergeCell ref="M13:O13"/>
    <mergeCell ref="P13:Q13"/>
    <mergeCell ref="R13:S13"/>
    <mergeCell ref="T13:U13"/>
    <mergeCell ref="V13:W13"/>
    <mergeCell ref="X13:Y13"/>
    <mergeCell ref="Z13:AB13"/>
    <mergeCell ref="AC13:AD13"/>
    <mergeCell ref="AE13:AI13"/>
    <mergeCell ref="V17:W17"/>
    <mergeCell ref="X17:Y17"/>
    <mergeCell ref="Z17:AB17"/>
    <mergeCell ref="AC17:AD17"/>
    <mergeCell ref="AE17:AI17"/>
    <mergeCell ref="A14:B14"/>
    <mergeCell ref="C14:D14"/>
    <mergeCell ref="E14:F14"/>
    <mergeCell ref="H14:I14"/>
    <mergeCell ref="J14:L14"/>
    <mergeCell ref="M14:O14"/>
    <mergeCell ref="P14:Q14"/>
    <mergeCell ref="R14:S14"/>
    <mergeCell ref="T14:U14"/>
    <mergeCell ref="V14:W14"/>
    <mergeCell ref="X14:Y14"/>
    <mergeCell ref="Z14:AB14"/>
    <mergeCell ref="AC14:AD14"/>
    <mergeCell ref="AE14:AI14"/>
    <mergeCell ref="A15:B15"/>
    <mergeCell ref="C15:D15"/>
    <mergeCell ref="E15:F15"/>
    <mergeCell ref="H15:I15"/>
    <mergeCell ref="J15:L15"/>
    <mergeCell ref="M15:O15"/>
    <mergeCell ref="P15:Q15"/>
    <mergeCell ref="R15:S15"/>
    <mergeCell ref="T15:U15"/>
    <mergeCell ref="V15:W15"/>
    <mergeCell ref="X15:Y15"/>
    <mergeCell ref="Z15:AB15"/>
    <mergeCell ref="AC15:AD15"/>
    <mergeCell ref="AE18:AI18"/>
    <mergeCell ref="A20:P20"/>
    <mergeCell ref="A21:F21"/>
    <mergeCell ref="G21:J21"/>
    <mergeCell ref="K21:L21"/>
    <mergeCell ref="M21:N21"/>
    <mergeCell ref="O21:P21"/>
    <mergeCell ref="P18:Q18"/>
    <mergeCell ref="R18:S18"/>
    <mergeCell ref="A16:B16"/>
    <mergeCell ref="C16:D16"/>
    <mergeCell ref="E16:F16"/>
    <mergeCell ref="H16:I16"/>
    <mergeCell ref="J16:L16"/>
    <mergeCell ref="M16:O16"/>
    <mergeCell ref="P16:Q16"/>
    <mergeCell ref="R16:S16"/>
    <mergeCell ref="T16:U16"/>
    <mergeCell ref="V16:W16"/>
    <mergeCell ref="X16:Y16"/>
    <mergeCell ref="Z16:AB16"/>
    <mergeCell ref="AC16:AD16"/>
    <mergeCell ref="AE16:AI16"/>
    <mergeCell ref="A17:B17"/>
    <mergeCell ref="C17:D17"/>
    <mergeCell ref="E17:F17"/>
    <mergeCell ref="H17:I17"/>
    <mergeCell ref="J17:L17"/>
    <mergeCell ref="M17:O17"/>
    <mergeCell ref="P17:Q17"/>
    <mergeCell ref="R17:S17"/>
    <mergeCell ref="T17:U17"/>
    <mergeCell ref="A30:F31"/>
    <mergeCell ref="G30:J31"/>
    <mergeCell ref="K30:L31"/>
    <mergeCell ref="M30:N31"/>
    <mergeCell ref="O30:P31"/>
    <mergeCell ref="R30:R31"/>
    <mergeCell ref="T18:U18"/>
    <mergeCell ref="V18:W18"/>
    <mergeCell ref="X18:Y18"/>
    <mergeCell ref="Z18:AB18"/>
    <mergeCell ref="A18:B18"/>
    <mergeCell ref="C18:D18"/>
    <mergeCell ref="E18:F18"/>
    <mergeCell ref="H18:I18"/>
    <mergeCell ref="J18:L18"/>
    <mergeCell ref="M18:O18"/>
    <mergeCell ref="AC18:AD18"/>
    <mergeCell ref="A22:F23"/>
    <mergeCell ref="G22:J23"/>
    <mergeCell ref="K22:L23"/>
    <mergeCell ref="M22:N23"/>
    <mergeCell ref="O22:P23"/>
    <mergeCell ref="A24:F25"/>
    <mergeCell ref="G24:J25"/>
    <mergeCell ref="K24:L25"/>
    <mergeCell ref="M24:N25"/>
    <mergeCell ref="O24:P25"/>
    <mergeCell ref="A26:F27"/>
    <mergeCell ref="G26:J27"/>
    <mergeCell ref="K26:L27"/>
    <mergeCell ref="M26:N27"/>
    <mergeCell ref="O26:P27"/>
    <mergeCell ref="A28:F29"/>
    <mergeCell ref="G28:J29"/>
    <mergeCell ref="K28:L29"/>
    <mergeCell ref="M28:N29"/>
    <mergeCell ref="O28:P29"/>
    <mergeCell ref="I65:M67"/>
    <mergeCell ref="N65:Q67"/>
    <mergeCell ref="S65:W67"/>
    <mergeCell ref="X65:AB67"/>
    <mergeCell ref="V78:X79"/>
    <mergeCell ref="Y78:Z79"/>
    <mergeCell ref="AA78:AB79"/>
    <mergeCell ref="M78:N79"/>
    <mergeCell ref="O78:P79"/>
    <mergeCell ref="Q78:S79"/>
    <mergeCell ref="AC65:AH67"/>
    <mergeCell ref="B68:C71"/>
    <mergeCell ref="D68:H71"/>
    <mergeCell ref="I68:M71"/>
    <mergeCell ref="N68:Q71"/>
    <mergeCell ref="S68:W71"/>
    <mergeCell ref="X68:AB71"/>
    <mergeCell ref="AC68:AH71"/>
    <mergeCell ref="B65:C67"/>
    <mergeCell ref="D65:H67"/>
    <mergeCell ref="B75:J75"/>
    <mergeCell ref="K75:S75"/>
    <mergeCell ref="A77:I77"/>
    <mergeCell ref="J77:P77"/>
    <mergeCell ref="Q77:X77"/>
    <mergeCell ref="Y77:AD77"/>
    <mergeCell ref="T78:U79"/>
    <mergeCell ref="AA81:AB81"/>
    <mergeCell ref="AC81:AD81"/>
    <mergeCell ref="AA80:AB80"/>
    <mergeCell ref="AC78:AD79"/>
    <mergeCell ref="A79:B79"/>
    <mergeCell ref="C79:D79"/>
    <mergeCell ref="E79:F79"/>
    <mergeCell ref="AE77:AF79"/>
    <mergeCell ref="AI77:AI79"/>
    <mergeCell ref="A78:F78"/>
    <mergeCell ref="G78:G79"/>
    <mergeCell ref="H78:I79"/>
    <mergeCell ref="J78:L79"/>
    <mergeCell ref="A80:B80"/>
    <mergeCell ref="C80:D80"/>
    <mergeCell ref="E80:F80"/>
    <mergeCell ref="H80:I80"/>
    <mergeCell ref="J80:L80"/>
    <mergeCell ref="M80:N80"/>
    <mergeCell ref="Q81:S81"/>
    <mergeCell ref="O80:P80"/>
    <mergeCell ref="Q80:S80"/>
    <mergeCell ref="T80:U80"/>
    <mergeCell ref="V80:X80"/>
    <mergeCell ref="Y80:Z80"/>
    <mergeCell ref="AE81:AF81"/>
    <mergeCell ref="AC80:AD80"/>
    <mergeCell ref="AE80:AF80"/>
    <mergeCell ref="A81:B81"/>
    <mergeCell ref="C81:D81"/>
    <mergeCell ref="E81:F81"/>
    <mergeCell ref="H81:I81"/>
    <mergeCell ref="J81:L81"/>
    <mergeCell ref="M81:N81"/>
    <mergeCell ref="O81:P81"/>
    <mergeCell ref="A82:B82"/>
    <mergeCell ref="C82:D82"/>
    <mergeCell ref="E82:F82"/>
    <mergeCell ref="H82:I82"/>
    <mergeCell ref="J82:L82"/>
    <mergeCell ref="M82:N82"/>
    <mergeCell ref="O82:P82"/>
    <mergeCell ref="Q82:S82"/>
    <mergeCell ref="T82:U82"/>
    <mergeCell ref="V82:X82"/>
    <mergeCell ref="Y82:Z82"/>
    <mergeCell ref="T81:U81"/>
    <mergeCell ref="V81:X81"/>
    <mergeCell ref="Y81:Z81"/>
    <mergeCell ref="AA82:AB82"/>
    <mergeCell ref="AC82:AD82"/>
    <mergeCell ref="AE82:AF82"/>
    <mergeCell ref="A83:B83"/>
    <mergeCell ref="C83:D83"/>
    <mergeCell ref="E83:F83"/>
    <mergeCell ref="H83:I83"/>
    <mergeCell ref="J83:L83"/>
    <mergeCell ref="M83:N83"/>
    <mergeCell ref="O83:P83"/>
    <mergeCell ref="Q83:S83"/>
    <mergeCell ref="T83:U83"/>
    <mergeCell ref="V83:X83"/>
    <mergeCell ref="Y83:Z83"/>
    <mergeCell ref="AA83:AB83"/>
    <mergeCell ref="AC83:AD83"/>
    <mergeCell ref="AE83:AF83"/>
    <mergeCell ref="A84:B84"/>
    <mergeCell ref="C84:D84"/>
    <mergeCell ref="E84:F84"/>
    <mergeCell ref="H84:I84"/>
    <mergeCell ref="J84:L84"/>
    <mergeCell ref="M84:N84"/>
    <mergeCell ref="O84:P84"/>
    <mergeCell ref="Q84:S84"/>
    <mergeCell ref="T84:U84"/>
    <mergeCell ref="V84:X84"/>
    <mergeCell ref="Y84:Z84"/>
    <mergeCell ref="AA84:AB84"/>
    <mergeCell ref="AC84:AD84"/>
    <mergeCell ref="AE84:AF84"/>
    <mergeCell ref="A85:B85"/>
    <mergeCell ref="C85:D85"/>
    <mergeCell ref="E85:F85"/>
    <mergeCell ref="H85:I85"/>
    <mergeCell ref="J85:L85"/>
    <mergeCell ref="M85:N85"/>
    <mergeCell ref="O85:P85"/>
    <mergeCell ref="Q85:S85"/>
    <mergeCell ref="T85:U85"/>
    <mergeCell ref="V85:X85"/>
    <mergeCell ref="Y85:Z85"/>
    <mergeCell ref="AA85:AB85"/>
    <mergeCell ref="AC85:AD85"/>
    <mergeCell ref="AE85:AF85"/>
    <mergeCell ref="A86:B86"/>
    <mergeCell ref="C86:D86"/>
    <mergeCell ref="E86:F86"/>
    <mergeCell ref="H86:I86"/>
    <mergeCell ref="J86:L86"/>
    <mergeCell ref="M86:N86"/>
    <mergeCell ref="O86:P86"/>
    <mergeCell ref="Q86:S86"/>
    <mergeCell ref="T86:U86"/>
    <mergeCell ref="V86:X86"/>
    <mergeCell ref="Y86:Z86"/>
    <mergeCell ref="AA86:AB86"/>
    <mergeCell ref="AC86:AD86"/>
    <mergeCell ref="AE86:AF86"/>
    <mergeCell ref="A87:B87"/>
    <mergeCell ref="C87:D87"/>
    <mergeCell ref="E87:F87"/>
    <mergeCell ref="H87:I87"/>
    <mergeCell ref="J87:L87"/>
    <mergeCell ref="M87:N87"/>
    <mergeCell ref="O87:P87"/>
    <mergeCell ref="Q87:S87"/>
    <mergeCell ref="T87:U87"/>
    <mergeCell ref="V87:X87"/>
    <mergeCell ref="Y87:Z87"/>
    <mergeCell ref="AA87:AB87"/>
    <mergeCell ref="AC87:AD87"/>
    <mergeCell ref="AE87:AF87"/>
    <mergeCell ref="A88:B88"/>
    <mergeCell ref="C88:D88"/>
    <mergeCell ref="E88:F88"/>
    <mergeCell ref="H88:I88"/>
    <mergeCell ref="J88:L88"/>
    <mergeCell ref="M88:N88"/>
    <mergeCell ref="O88:P88"/>
    <mergeCell ref="Q88:S88"/>
    <mergeCell ref="T88:U88"/>
    <mergeCell ref="V88:X88"/>
    <mergeCell ref="Y88:Z88"/>
    <mergeCell ref="AA88:AB88"/>
    <mergeCell ref="AC88:AD88"/>
    <mergeCell ref="AE88:AF88"/>
    <mergeCell ref="A89:B89"/>
    <mergeCell ref="C89:D89"/>
    <mergeCell ref="E89:F89"/>
    <mergeCell ref="H89:I89"/>
    <mergeCell ref="J89:L89"/>
    <mergeCell ref="M89:N89"/>
    <mergeCell ref="O89:P89"/>
    <mergeCell ref="Q89:S89"/>
    <mergeCell ref="T89:U89"/>
    <mergeCell ref="V89:X89"/>
    <mergeCell ref="Y89:Z89"/>
    <mergeCell ref="AA89:AB89"/>
    <mergeCell ref="AC89:AD89"/>
    <mergeCell ref="AE89:AF89"/>
    <mergeCell ref="A90:B90"/>
    <mergeCell ref="C90:D90"/>
    <mergeCell ref="E90:F90"/>
    <mergeCell ref="H90:I90"/>
    <mergeCell ref="J90:L90"/>
    <mergeCell ref="M90:N90"/>
    <mergeCell ref="O90:P90"/>
    <mergeCell ref="Q90:S90"/>
    <mergeCell ref="T90:U90"/>
    <mergeCell ref="V90:X90"/>
    <mergeCell ref="Y90:Z90"/>
    <mergeCell ref="AA90:AB90"/>
    <mergeCell ref="AC90:AD90"/>
    <mergeCell ref="AE90:AF90"/>
    <mergeCell ref="A91:B91"/>
    <mergeCell ref="C91:D91"/>
    <mergeCell ref="E91:F91"/>
    <mergeCell ref="H91:I91"/>
    <mergeCell ref="J91:L91"/>
    <mergeCell ref="M91:N91"/>
    <mergeCell ref="O91:P91"/>
    <mergeCell ref="Q91:S91"/>
    <mergeCell ref="T91:U91"/>
    <mergeCell ref="V91:X91"/>
    <mergeCell ref="Y91:Z91"/>
    <mergeCell ref="AA91:AB91"/>
    <mergeCell ref="AC91:AD91"/>
    <mergeCell ref="AE91:AF91"/>
    <mergeCell ref="A92:B92"/>
    <mergeCell ref="C92:D92"/>
    <mergeCell ref="E92:F92"/>
    <mergeCell ref="H92:I92"/>
    <mergeCell ref="J92:L92"/>
    <mergeCell ref="M92:N92"/>
    <mergeCell ref="O92:P92"/>
    <mergeCell ref="Q92:S92"/>
    <mergeCell ref="T92:U92"/>
    <mergeCell ref="V92:X92"/>
    <mergeCell ref="Y92:Z92"/>
    <mergeCell ref="AA92:AB92"/>
    <mergeCell ref="AC92:AD92"/>
    <mergeCell ref="AE92:AF92"/>
    <mergeCell ref="A93:B93"/>
    <mergeCell ref="C93:D93"/>
    <mergeCell ref="E93:F93"/>
    <mergeCell ref="H93:I93"/>
    <mergeCell ref="J93:L93"/>
    <mergeCell ref="M93:N93"/>
    <mergeCell ref="O93:P93"/>
    <mergeCell ref="Q93:S93"/>
    <mergeCell ref="T93:U93"/>
    <mergeCell ref="V93:X93"/>
    <mergeCell ref="Y93:Z93"/>
    <mergeCell ref="AA93:AB93"/>
    <mergeCell ref="AC93:AD93"/>
    <mergeCell ref="AE93:AF93"/>
    <mergeCell ref="A94:B94"/>
    <mergeCell ref="C94:D94"/>
    <mergeCell ref="E94:F94"/>
    <mergeCell ref="H94:I94"/>
    <mergeCell ref="J94:L94"/>
    <mergeCell ref="M94:N94"/>
    <mergeCell ref="O94:P94"/>
    <mergeCell ref="Q94:S94"/>
    <mergeCell ref="T94:U94"/>
    <mergeCell ref="V94:X94"/>
    <mergeCell ref="Y94:Z94"/>
    <mergeCell ref="AA94:AB94"/>
    <mergeCell ref="AC94:AD94"/>
    <mergeCell ref="AE94:AF94"/>
    <mergeCell ref="A95:B95"/>
    <mergeCell ref="C95:D95"/>
    <mergeCell ref="E95:F95"/>
    <mergeCell ref="H95:I95"/>
    <mergeCell ref="J95:L95"/>
    <mergeCell ref="M95:N95"/>
    <mergeCell ref="O95:P95"/>
    <mergeCell ref="Q95:S95"/>
    <mergeCell ref="T95:U95"/>
    <mergeCell ref="V95:X95"/>
    <mergeCell ref="Y95:Z95"/>
    <mergeCell ref="AA95:AB95"/>
    <mergeCell ref="AC95:AD95"/>
    <mergeCell ref="AE95:AF95"/>
    <mergeCell ref="A96:B96"/>
    <mergeCell ref="C96:D96"/>
    <mergeCell ref="E96:F96"/>
    <mergeCell ref="H96:I96"/>
    <mergeCell ref="J96:L96"/>
    <mergeCell ref="M96:N96"/>
    <mergeCell ref="O96:P96"/>
    <mergeCell ref="Q96:S96"/>
    <mergeCell ref="T96:U96"/>
    <mergeCell ref="V96:X96"/>
    <mergeCell ref="Y96:Z96"/>
    <mergeCell ref="AA96:AB96"/>
    <mergeCell ref="AC96:AD96"/>
    <mergeCell ref="AE96:AF96"/>
    <mergeCell ref="A97:B97"/>
    <mergeCell ref="C97:D97"/>
    <mergeCell ref="E97:F97"/>
    <mergeCell ref="H97:I97"/>
    <mergeCell ref="J97:L97"/>
    <mergeCell ref="M97:N97"/>
    <mergeCell ref="O97:P97"/>
    <mergeCell ref="Q97:S97"/>
    <mergeCell ref="T97:U97"/>
    <mergeCell ref="V97:X97"/>
    <mergeCell ref="Y97:Z97"/>
    <mergeCell ref="AA97:AB97"/>
    <mergeCell ref="AC97:AD97"/>
    <mergeCell ref="AE97:AF97"/>
    <mergeCell ref="A98:B98"/>
    <mergeCell ref="C98:D98"/>
    <mergeCell ref="E98:F98"/>
    <mergeCell ref="H98:I98"/>
    <mergeCell ref="J98:L98"/>
    <mergeCell ref="M98:N98"/>
    <mergeCell ref="O98:P98"/>
    <mergeCell ref="Q98:S98"/>
    <mergeCell ref="T98:U98"/>
    <mergeCell ref="V98:X98"/>
    <mergeCell ref="Y98:Z98"/>
    <mergeCell ref="AA98:AB98"/>
    <mergeCell ref="AC98:AD98"/>
    <mergeCell ref="AE98:AF98"/>
    <mergeCell ref="A99:B99"/>
    <mergeCell ref="C99:D99"/>
    <mergeCell ref="E99:F99"/>
    <mergeCell ref="H99:I99"/>
    <mergeCell ref="J99:L99"/>
    <mergeCell ref="M99:N99"/>
    <mergeCell ref="O99:P99"/>
    <mergeCell ref="Q99:S99"/>
    <mergeCell ref="T99:U99"/>
    <mergeCell ref="V99:X99"/>
    <mergeCell ref="Y99:Z99"/>
    <mergeCell ref="AA99:AB99"/>
    <mergeCell ref="AC99:AD99"/>
    <mergeCell ref="AE99:AF99"/>
    <mergeCell ref="A100:B100"/>
    <mergeCell ref="C100:D100"/>
    <mergeCell ref="E100:F100"/>
    <mergeCell ref="H100:I100"/>
    <mergeCell ref="J100:L100"/>
    <mergeCell ref="M100:N100"/>
    <mergeCell ref="O100:P100"/>
    <mergeCell ref="Q100:S100"/>
    <mergeCell ref="T100:U100"/>
    <mergeCell ref="V100:X100"/>
    <mergeCell ref="Y100:Z100"/>
    <mergeCell ref="AA100:AB100"/>
    <mergeCell ref="AC100:AD100"/>
    <mergeCell ref="AE100:AF100"/>
    <mergeCell ref="A101:B101"/>
    <mergeCell ref="C101:D101"/>
    <mergeCell ref="E101:F101"/>
    <mergeCell ref="H101:I101"/>
    <mergeCell ref="J101:L101"/>
    <mergeCell ref="M101:N101"/>
    <mergeCell ref="O101:P101"/>
    <mergeCell ref="Q101:S101"/>
    <mergeCell ref="T101:U101"/>
    <mergeCell ref="V101:X101"/>
    <mergeCell ref="Y101:Z101"/>
    <mergeCell ref="AA101:AB101"/>
    <mergeCell ref="AC101:AD101"/>
    <mergeCell ref="AE101:AF101"/>
    <mergeCell ref="A102:B102"/>
    <mergeCell ref="C102:D102"/>
    <mergeCell ref="E102:F102"/>
    <mergeCell ref="H102:I102"/>
    <mergeCell ref="J102:L102"/>
    <mergeCell ref="M102:N102"/>
    <mergeCell ref="O102:P102"/>
    <mergeCell ref="Q102:S102"/>
    <mergeCell ref="T102:U102"/>
    <mergeCell ref="V102:X102"/>
    <mergeCell ref="Y102:Z102"/>
    <mergeCell ref="AA102:AB102"/>
    <mergeCell ref="AC102:AD102"/>
    <mergeCell ref="AE102:AF102"/>
    <mergeCell ref="A103:B103"/>
    <mergeCell ref="C103:D103"/>
    <mergeCell ref="E103:F103"/>
    <mergeCell ref="H103:I103"/>
    <mergeCell ref="J103:L103"/>
    <mergeCell ref="M103:N103"/>
    <mergeCell ref="O103:P103"/>
    <mergeCell ref="Q103:S103"/>
    <mergeCell ref="T103:U103"/>
    <mergeCell ref="V103:X103"/>
    <mergeCell ref="Y103:Z103"/>
    <mergeCell ref="AA103:AB103"/>
    <mergeCell ref="AC103:AD103"/>
    <mergeCell ref="AE103:AF103"/>
    <mergeCell ref="A104:B104"/>
    <mergeCell ref="C104:D104"/>
    <mergeCell ref="E104:F104"/>
    <mergeCell ref="H104:I104"/>
    <mergeCell ref="J104:L104"/>
    <mergeCell ref="M104:N104"/>
    <mergeCell ref="O104:P104"/>
    <mergeCell ref="Q104:S104"/>
    <mergeCell ref="T104:U104"/>
    <mergeCell ref="V104:X104"/>
    <mergeCell ref="Y104:Z104"/>
    <mergeCell ref="AA104:AB104"/>
    <mergeCell ref="AC104:AD104"/>
    <mergeCell ref="AE104:AF104"/>
    <mergeCell ref="A105:B105"/>
    <mergeCell ref="C105:D105"/>
    <mergeCell ref="E105:F105"/>
    <mergeCell ref="H105:I105"/>
    <mergeCell ref="J105:L105"/>
    <mergeCell ref="M105:N105"/>
    <mergeCell ref="O105:P105"/>
    <mergeCell ref="Q105:S105"/>
    <mergeCell ref="T105:U105"/>
    <mergeCell ref="V105:X105"/>
    <mergeCell ref="Y105:Z105"/>
    <mergeCell ref="AA105:AB105"/>
    <mergeCell ref="AC105:AD105"/>
    <mergeCell ref="AE105:AF105"/>
    <mergeCell ref="A106:B106"/>
    <mergeCell ref="C106:D106"/>
    <mergeCell ref="E106:F106"/>
    <mergeCell ref="H106:I106"/>
    <mergeCell ref="J106:L106"/>
    <mergeCell ref="M106:N106"/>
    <mergeCell ref="O106:P106"/>
    <mergeCell ref="Q106:S106"/>
    <mergeCell ref="T106:U106"/>
    <mergeCell ref="V106:X106"/>
    <mergeCell ref="Y106:Z106"/>
    <mergeCell ref="AA106:AB106"/>
    <mergeCell ref="AC106:AD106"/>
    <mergeCell ref="AE106:AF106"/>
    <mergeCell ref="A107:B107"/>
    <mergeCell ref="C107:D107"/>
    <mergeCell ref="E107:F107"/>
    <mergeCell ref="H107:I107"/>
    <mergeCell ref="J107:L107"/>
    <mergeCell ref="M107:N107"/>
    <mergeCell ref="O107:P107"/>
    <mergeCell ref="Q107:S107"/>
    <mergeCell ref="T107:U107"/>
    <mergeCell ref="V107:X107"/>
    <mergeCell ref="Y107:Z107"/>
    <mergeCell ref="AA107:AB107"/>
    <mergeCell ref="AC107:AD107"/>
    <mergeCell ref="AE107:AF107"/>
    <mergeCell ref="A108:B108"/>
    <mergeCell ref="C108:D108"/>
    <mergeCell ref="E108:F108"/>
    <mergeCell ref="H108:I108"/>
    <mergeCell ref="J108:L108"/>
    <mergeCell ref="M108:N108"/>
    <mergeCell ref="O108:P108"/>
    <mergeCell ref="Q108:S108"/>
    <mergeCell ref="T108:U108"/>
    <mergeCell ref="V108:X108"/>
    <mergeCell ref="Y108:Z108"/>
    <mergeCell ref="AA108:AB108"/>
    <mergeCell ref="AC108:AD108"/>
    <mergeCell ref="AE108:AF108"/>
    <mergeCell ref="A109:B109"/>
    <mergeCell ref="C109:D109"/>
    <mergeCell ref="E109:F109"/>
    <mergeCell ref="H109:I109"/>
    <mergeCell ref="J109:L109"/>
    <mergeCell ref="M109:N109"/>
    <mergeCell ref="O109:P109"/>
    <mergeCell ref="Q109:S109"/>
    <mergeCell ref="T109:U109"/>
    <mergeCell ref="V109:X109"/>
    <mergeCell ref="Y109:Z109"/>
    <mergeCell ref="AA109:AB109"/>
    <mergeCell ref="AC109:AD109"/>
    <mergeCell ref="AE109:AF109"/>
    <mergeCell ref="A110:B110"/>
    <mergeCell ref="C110:D110"/>
    <mergeCell ref="E110:F110"/>
    <mergeCell ref="H110:I110"/>
    <mergeCell ref="J110:L110"/>
    <mergeCell ref="M110:N110"/>
    <mergeCell ref="O110:P110"/>
    <mergeCell ref="Q110:S110"/>
    <mergeCell ref="T110:U110"/>
    <mergeCell ref="V110:X110"/>
    <mergeCell ref="Y110:Z110"/>
    <mergeCell ref="AA110:AB110"/>
    <mergeCell ref="AC110:AD110"/>
    <mergeCell ref="AE110:AF110"/>
    <mergeCell ref="A111:B111"/>
    <mergeCell ref="C111:D111"/>
    <mergeCell ref="E111:F111"/>
    <mergeCell ref="H111:I111"/>
    <mergeCell ref="J111:L111"/>
    <mergeCell ref="M111:N111"/>
    <mergeCell ref="O111:P111"/>
    <mergeCell ref="Q111:S111"/>
    <mergeCell ref="T111:U111"/>
    <mergeCell ref="V111:X111"/>
    <mergeCell ref="Y111:Z111"/>
    <mergeCell ref="AA111:AB111"/>
    <mergeCell ref="AC111:AD111"/>
    <mergeCell ref="AE111:AF111"/>
    <mergeCell ref="A112:B112"/>
    <mergeCell ref="C112:D112"/>
    <mergeCell ref="E112:F112"/>
    <mergeCell ref="H112:I112"/>
    <mergeCell ref="J112:L112"/>
    <mergeCell ref="M112:N112"/>
    <mergeCell ref="O112:P112"/>
    <mergeCell ref="Q112:S112"/>
    <mergeCell ref="T112:U112"/>
    <mergeCell ref="V112:X112"/>
    <mergeCell ref="Y112:Z112"/>
    <mergeCell ref="AA112:AB112"/>
    <mergeCell ref="AC112:AD112"/>
    <mergeCell ref="AE112:AF112"/>
    <mergeCell ref="A113:B113"/>
    <mergeCell ref="C113:D113"/>
    <mergeCell ref="E113:F113"/>
    <mergeCell ref="H113:I113"/>
    <mergeCell ref="J113:L113"/>
    <mergeCell ref="M113:N113"/>
    <mergeCell ref="O113:P113"/>
    <mergeCell ref="Q113:S113"/>
    <mergeCell ref="T113:U113"/>
    <mergeCell ref="V113:X113"/>
    <mergeCell ref="Y113:Z113"/>
    <mergeCell ref="AA113:AB113"/>
    <mergeCell ref="AC113:AD113"/>
    <mergeCell ref="AE113:AF113"/>
    <mergeCell ref="A114:B114"/>
    <mergeCell ref="C114:D114"/>
    <mergeCell ref="E114:F114"/>
    <mergeCell ref="H114:I114"/>
    <mergeCell ref="J114:L114"/>
    <mergeCell ref="M114:N114"/>
    <mergeCell ref="O114:P114"/>
    <mergeCell ref="Q114:S114"/>
    <mergeCell ref="T114:U114"/>
    <mergeCell ref="V114:X114"/>
    <mergeCell ref="Y114:Z114"/>
    <mergeCell ref="AA114:AB114"/>
    <mergeCell ref="AC114:AD114"/>
    <mergeCell ref="AE114:AF114"/>
    <mergeCell ref="A115:B115"/>
    <mergeCell ref="C115:D115"/>
    <mergeCell ref="E115:F115"/>
    <mergeCell ref="H115:I115"/>
    <mergeCell ref="J115:L115"/>
    <mergeCell ref="M115:N115"/>
    <mergeCell ref="O115:P115"/>
    <mergeCell ref="Q115:S115"/>
    <mergeCell ref="T115:U115"/>
    <mergeCell ref="V115:X115"/>
    <mergeCell ref="Y115:Z115"/>
    <mergeCell ref="AA115:AB115"/>
    <mergeCell ref="AC115:AD115"/>
    <mergeCell ref="AE115:AF115"/>
    <mergeCell ref="A116:B116"/>
    <mergeCell ref="C116:D116"/>
    <mergeCell ref="E116:F116"/>
    <mergeCell ref="H116:I116"/>
    <mergeCell ref="J116:L116"/>
    <mergeCell ref="M116:N116"/>
    <mergeCell ref="O116:P116"/>
    <mergeCell ref="Q116:S116"/>
    <mergeCell ref="T116:U116"/>
    <mergeCell ref="V116:X116"/>
    <mergeCell ref="Y116:Z116"/>
    <mergeCell ref="AA116:AB116"/>
    <mergeCell ref="AC116:AD116"/>
    <mergeCell ref="AE116:AF116"/>
    <mergeCell ref="A117:B117"/>
    <mergeCell ref="C117:D117"/>
    <mergeCell ref="E117:F117"/>
    <mergeCell ref="H117:I117"/>
    <mergeCell ref="J117:L117"/>
    <mergeCell ref="M117:N117"/>
    <mergeCell ref="O117:P117"/>
    <mergeCell ref="Q117:S117"/>
    <mergeCell ref="T117:U117"/>
    <mergeCell ref="V117:X117"/>
    <mergeCell ref="Y117:Z117"/>
    <mergeCell ref="AA117:AB117"/>
    <mergeCell ref="AC117:AD117"/>
    <mergeCell ref="AE117:AF117"/>
    <mergeCell ref="A118:B118"/>
    <mergeCell ref="C118:D118"/>
    <mergeCell ref="E118:F118"/>
    <mergeCell ref="H118:I118"/>
    <mergeCell ref="J118:L118"/>
    <mergeCell ref="M118:N118"/>
    <mergeCell ref="O118:P118"/>
    <mergeCell ref="Q118:S118"/>
    <mergeCell ref="T118:U118"/>
    <mergeCell ref="V118:X118"/>
    <mergeCell ref="Y118:Z118"/>
    <mergeCell ref="AA118:AB118"/>
    <mergeCell ref="AC118:AD118"/>
    <mergeCell ref="AE118:AF118"/>
    <mergeCell ref="A119:B119"/>
    <mergeCell ref="C119:D119"/>
    <mergeCell ref="E119:F119"/>
    <mergeCell ref="H119:I119"/>
    <mergeCell ref="J119:L119"/>
    <mergeCell ref="M119:N119"/>
    <mergeCell ref="O119:P119"/>
    <mergeCell ref="Q119:S119"/>
    <mergeCell ref="T119:U119"/>
    <mergeCell ref="V119:X119"/>
    <mergeCell ref="Y119:Z119"/>
    <mergeCell ref="AA119:AB119"/>
    <mergeCell ref="AC119:AD119"/>
    <mergeCell ref="AE119:AF119"/>
    <mergeCell ref="A120:B120"/>
    <mergeCell ref="C120:D120"/>
    <mergeCell ref="E120:F120"/>
    <mergeCell ref="H120:I120"/>
    <mergeCell ref="J120:L120"/>
    <mergeCell ref="M120:N120"/>
    <mergeCell ref="O120:P120"/>
    <mergeCell ref="Q120:S120"/>
    <mergeCell ref="T120:U120"/>
    <mergeCell ref="V120:X120"/>
    <mergeCell ref="Y120:Z120"/>
    <mergeCell ref="AA120:AB120"/>
    <mergeCell ref="AC120:AD120"/>
    <mergeCell ref="AE120:AF120"/>
    <mergeCell ref="A121:B121"/>
    <mergeCell ref="C121:D121"/>
    <mergeCell ref="E121:F121"/>
    <mergeCell ref="H121:I121"/>
    <mergeCell ref="J121:L121"/>
    <mergeCell ref="M121:N121"/>
    <mergeCell ref="O121:P121"/>
    <mergeCell ref="Q121:S121"/>
    <mergeCell ref="T121:U121"/>
    <mergeCell ref="V121:X121"/>
    <mergeCell ref="Y121:Z121"/>
    <mergeCell ref="AA121:AB121"/>
    <mergeCell ref="AC121:AD121"/>
    <mergeCell ref="AE121:AF121"/>
    <mergeCell ref="A122:B122"/>
    <mergeCell ref="C122:D122"/>
    <mergeCell ref="E122:F122"/>
    <mergeCell ref="H122:I122"/>
    <mergeCell ref="J122:L122"/>
    <mergeCell ref="M122:N122"/>
    <mergeCell ref="O122:P122"/>
    <mergeCell ref="Q122:S122"/>
    <mergeCell ref="T122:U122"/>
    <mergeCell ref="V122:X122"/>
    <mergeCell ref="Y122:Z122"/>
    <mergeCell ref="AA122:AB122"/>
    <mergeCell ref="AC122:AD122"/>
    <mergeCell ref="AE122:AF122"/>
    <mergeCell ref="A123:B123"/>
    <mergeCell ref="C123:D123"/>
    <mergeCell ref="E123:F123"/>
    <mergeCell ref="H123:I123"/>
    <mergeCell ref="J123:L123"/>
    <mergeCell ref="M123:N123"/>
    <mergeCell ref="O123:P123"/>
    <mergeCell ref="Q123:S123"/>
    <mergeCell ref="T123:U123"/>
    <mergeCell ref="V123:X123"/>
    <mergeCell ref="Y123:Z123"/>
    <mergeCell ref="AA123:AB123"/>
    <mergeCell ref="AC123:AD123"/>
    <mergeCell ref="AE123:AF123"/>
    <mergeCell ref="A124:B124"/>
    <mergeCell ref="C124:D124"/>
    <mergeCell ref="E124:F124"/>
    <mergeCell ref="H124:I124"/>
    <mergeCell ref="J124:L124"/>
    <mergeCell ref="M124:N124"/>
    <mergeCell ref="O124:P124"/>
    <mergeCell ref="Q124:S124"/>
    <mergeCell ref="T124:U124"/>
    <mergeCell ref="V124:X124"/>
    <mergeCell ref="Y124:Z124"/>
    <mergeCell ref="AA124:AB124"/>
    <mergeCell ref="AC124:AD124"/>
    <mergeCell ref="AE124:AF124"/>
    <mergeCell ref="A125:B125"/>
    <mergeCell ref="C125:D125"/>
    <mergeCell ref="E125:F125"/>
    <mergeCell ref="H125:I125"/>
    <mergeCell ref="J125:L125"/>
    <mergeCell ref="M125:N125"/>
    <mergeCell ref="O125:P125"/>
    <mergeCell ref="Q125:S125"/>
    <mergeCell ref="T125:U125"/>
    <mergeCell ref="V125:X125"/>
    <mergeCell ref="Y125:Z125"/>
    <mergeCell ref="AA125:AB125"/>
    <mergeCell ref="AC125:AD125"/>
    <mergeCell ref="AE125:AF125"/>
    <mergeCell ref="A126:B126"/>
    <mergeCell ref="C126:D126"/>
    <mergeCell ref="E126:F126"/>
    <mergeCell ref="H126:I126"/>
    <mergeCell ref="J126:L126"/>
    <mergeCell ref="M126:N126"/>
    <mergeCell ref="O126:P126"/>
    <mergeCell ref="Q126:S126"/>
    <mergeCell ref="T126:U126"/>
    <mergeCell ref="V126:X126"/>
    <mergeCell ref="Y126:Z126"/>
    <mergeCell ref="AA126:AB126"/>
    <mergeCell ref="AC126:AD126"/>
    <mergeCell ref="AE126:AF126"/>
    <mergeCell ref="A127:B127"/>
    <mergeCell ref="C127:D127"/>
    <mergeCell ref="E127:F127"/>
    <mergeCell ref="H127:I127"/>
    <mergeCell ref="J127:L127"/>
    <mergeCell ref="M127:N127"/>
    <mergeCell ref="O127:P127"/>
    <mergeCell ref="Q127:S127"/>
    <mergeCell ref="T127:U127"/>
    <mergeCell ref="V127:X127"/>
    <mergeCell ref="Y127:Z127"/>
    <mergeCell ref="AA127:AB127"/>
    <mergeCell ref="AC127:AD127"/>
    <mergeCell ref="AE127:AF127"/>
    <mergeCell ref="A128:B128"/>
    <mergeCell ref="C128:D128"/>
    <mergeCell ref="E128:F128"/>
    <mergeCell ref="H128:I128"/>
    <mergeCell ref="J128:L128"/>
    <mergeCell ref="M128:N128"/>
    <mergeCell ref="O128:P128"/>
    <mergeCell ref="Q128:S128"/>
    <mergeCell ref="T128:U128"/>
    <mergeCell ref="V128:X128"/>
    <mergeCell ref="Y128:Z128"/>
    <mergeCell ref="AA128:AB128"/>
    <mergeCell ref="AC128:AD128"/>
    <mergeCell ref="AE128:AF128"/>
    <mergeCell ref="A129:B129"/>
    <mergeCell ref="C129:D129"/>
    <mergeCell ref="E129:F129"/>
    <mergeCell ref="H129:I129"/>
    <mergeCell ref="J129:L129"/>
    <mergeCell ref="M129:N129"/>
    <mergeCell ref="O129:P129"/>
    <mergeCell ref="Q129:S129"/>
    <mergeCell ref="T129:U129"/>
    <mergeCell ref="V129:X129"/>
    <mergeCell ref="Y129:Z129"/>
    <mergeCell ref="AA129:AB129"/>
    <mergeCell ref="AC129:AD129"/>
    <mergeCell ref="AE129:AF129"/>
    <mergeCell ref="A130:B130"/>
    <mergeCell ref="C130:D130"/>
    <mergeCell ref="E130:F130"/>
    <mergeCell ref="H130:I130"/>
    <mergeCell ref="J130:L130"/>
    <mergeCell ref="M130:N130"/>
    <mergeCell ref="O130:P130"/>
    <mergeCell ref="Q130:S130"/>
    <mergeCell ref="T130:U130"/>
    <mergeCell ref="V130:X130"/>
    <mergeCell ref="Y130:Z130"/>
    <mergeCell ref="AA130:AB130"/>
    <mergeCell ref="AC130:AD130"/>
    <mergeCell ref="AE130:AF130"/>
    <mergeCell ref="A131:B131"/>
    <mergeCell ref="C131:D131"/>
    <mergeCell ref="E131:F131"/>
    <mergeCell ref="H131:I131"/>
    <mergeCell ref="J131:L131"/>
    <mergeCell ref="M131:N131"/>
    <mergeCell ref="O131:P131"/>
    <mergeCell ref="Q131:S131"/>
    <mergeCell ref="T131:U131"/>
    <mergeCell ref="V131:X131"/>
    <mergeCell ref="Y131:Z131"/>
    <mergeCell ref="AA131:AB131"/>
    <mergeCell ref="AC131:AD131"/>
    <mergeCell ref="AE131:AF131"/>
    <mergeCell ref="A132:B132"/>
    <mergeCell ref="C132:D132"/>
    <mergeCell ref="E132:F132"/>
    <mergeCell ref="H132:I132"/>
    <mergeCell ref="J132:L132"/>
    <mergeCell ref="M132:N132"/>
    <mergeCell ref="O132:P132"/>
    <mergeCell ref="Q132:S132"/>
    <mergeCell ref="T132:U132"/>
    <mergeCell ref="V132:X132"/>
    <mergeCell ref="Y132:Z132"/>
    <mergeCell ref="AA132:AB132"/>
    <mergeCell ref="AC132:AD132"/>
    <mergeCell ref="AE132:AF132"/>
    <mergeCell ref="A133:B133"/>
    <mergeCell ref="C133:D133"/>
    <mergeCell ref="E133:F133"/>
    <mergeCell ref="H133:I133"/>
    <mergeCell ref="J133:L133"/>
    <mergeCell ref="M133:N133"/>
    <mergeCell ref="O133:P133"/>
    <mergeCell ref="Q133:S133"/>
    <mergeCell ref="T133:U133"/>
    <mergeCell ref="V133:X133"/>
    <mergeCell ref="Y133:Z133"/>
    <mergeCell ref="AA133:AB133"/>
    <mergeCell ref="AC133:AD133"/>
    <mergeCell ref="AE133:AF133"/>
    <mergeCell ref="A134:B134"/>
    <mergeCell ref="C134:D134"/>
    <mergeCell ref="E134:F134"/>
    <mergeCell ref="H134:I134"/>
    <mergeCell ref="J134:L134"/>
    <mergeCell ref="M134:N134"/>
    <mergeCell ref="O134:P134"/>
    <mergeCell ref="Q134:S134"/>
    <mergeCell ref="T134:U134"/>
    <mergeCell ref="V134:X134"/>
    <mergeCell ref="Y134:Z134"/>
    <mergeCell ref="AA134:AB134"/>
    <mergeCell ref="AC134:AD134"/>
    <mergeCell ref="AE134:AF134"/>
    <mergeCell ref="A135:B135"/>
    <mergeCell ref="C135:D135"/>
    <mergeCell ref="E135:F135"/>
    <mergeCell ref="H135:I135"/>
    <mergeCell ref="J135:L135"/>
    <mergeCell ref="M135:N135"/>
    <mergeCell ref="O135:P135"/>
    <mergeCell ref="Q135:S135"/>
    <mergeCell ref="T135:U135"/>
    <mergeCell ref="V135:X135"/>
    <mergeCell ref="Y135:Z135"/>
    <mergeCell ref="AA135:AB135"/>
    <mergeCell ref="AC135:AD135"/>
    <mergeCell ref="AE135:AF135"/>
    <mergeCell ref="A136:B136"/>
    <mergeCell ref="C136:D136"/>
    <mergeCell ref="E136:F136"/>
    <mergeCell ref="H136:I136"/>
    <mergeCell ref="J136:L136"/>
    <mergeCell ref="M136:N136"/>
    <mergeCell ref="O136:P136"/>
    <mergeCell ref="Q136:S136"/>
    <mergeCell ref="T136:U136"/>
    <mergeCell ref="V136:X136"/>
    <mergeCell ref="Y136:Z136"/>
    <mergeCell ref="AA136:AB136"/>
    <mergeCell ref="AC136:AD136"/>
    <mergeCell ref="AE136:AF136"/>
    <mergeCell ref="A137:B137"/>
    <mergeCell ref="C137:D137"/>
    <mergeCell ref="E137:F137"/>
    <mergeCell ref="H137:I137"/>
    <mergeCell ref="J137:L137"/>
    <mergeCell ref="M137:N137"/>
    <mergeCell ref="O137:P137"/>
    <mergeCell ref="Q137:S137"/>
    <mergeCell ref="T137:U137"/>
    <mergeCell ref="V137:X137"/>
    <mergeCell ref="Y137:Z137"/>
    <mergeCell ref="AA137:AB137"/>
    <mergeCell ref="AC137:AD137"/>
    <mergeCell ref="AE137:AF137"/>
    <mergeCell ref="A138:B138"/>
    <mergeCell ref="C138:D138"/>
    <mergeCell ref="E138:F138"/>
    <mergeCell ref="H138:I138"/>
    <mergeCell ref="J138:L138"/>
    <mergeCell ref="M138:N138"/>
    <mergeCell ref="O138:P138"/>
    <mergeCell ref="Q138:S138"/>
    <mergeCell ref="T138:U138"/>
    <mergeCell ref="V138:X138"/>
    <mergeCell ref="Y138:Z138"/>
    <mergeCell ref="AA138:AB138"/>
    <mergeCell ref="AC138:AD138"/>
    <mergeCell ref="AE138:AF138"/>
    <mergeCell ref="A139:B139"/>
    <mergeCell ref="C139:D139"/>
    <mergeCell ref="E139:F139"/>
    <mergeCell ref="H139:I139"/>
    <mergeCell ref="J139:L139"/>
    <mergeCell ref="M139:N139"/>
    <mergeCell ref="O139:P139"/>
    <mergeCell ref="Q139:S139"/>
    <mergeCell ref="T139:U139"/>
    <mergeCell ref="V139:X139"/>
    <mergeCell ref="Y139:Z139"/>
    <mergeCell ref="AA139:AB139"/>
    <mergeCell ref="AC139:AD139"/>
    <mergeCell ref="AE139:AF139"/>
    <mergeCell ref="A140:B140"/>
    <mergeCell ref="C140:D140"/>
    <mergeCell ref="E140:F140"/>
    <mergeCell ref="H140:I140"/>
    <mergeCell ref="J140:L140"/>
    <mergeCell ref="M140:N140"/>
    <mergeCell ref="O140:P140"/>
    <mergeCell ref="Q140:S140"/>
    <mergeCell ref="T140:U140"/>
    <mergeCell ref="V140:X140"/>
    <mergeCell ref="Y140:Z140"/>
    <mergeCell ref="AA140:AB140"/>
    <mergeCell ref="AC140:AD140"/>
    <mergeCell ref="AE140:AF140"/>
    <mergeCell ref="A141:B141"/>
    <mergeCell ref="C141:D141"/>
    <mergeCell ref="E141:F141"/>
    <mergeCell ref="H141:I141"/>
    <mergeCell ref="J141:L141"/>
    <mergeCell ref="M141:N141"/>
    <mergeCell ref="O141:P141"/>
    <mergeCell ref="Q141:S141"/>
    <mergeCell ref="T141:U141"/>
    <mergeCell ref="V141:X141"/>
    <mergeCell ref="Y141:Z141"/>
    <mergeCell ref="AA141:AB141"/>
    <mergeCell ref="AC141:AD141"/>
    <mergeCell ref="AE141:AF141"/>
    <mergeCell ref="A142:B142"/>
    <mergeCell ref="C142:D142"/>
    <mergeCell ref="E142:F142"/>
    <mergeCell ref="H142:I142"/>
    <mergeCell ref="J142:L142"/>
    <mergeCell ref="M142:N142"/>
    <mergeCell ref="O142:P142"/>
    <mergeCell ref="Q142:S142"/>
    <mergeCell ref="T142:U142"/>
    <mergeCell ref="V142:X142"/>
    <mergeCell ref="Y142:Z142"/>
    <mergeCell ref="AA142:AB142"/>
    <mergeCell ref="AC142:AD142"/>
    <mergeCell ref="AE142:AF142"/>
    <mergeCell ref="A143:B143"/>
    <mergeCell ref="C143:D143"/>
    <mergeCell ref="E143:F143"/>
    <mergeCell ref="H143:I143"/>
    <mergeCell ref="J143:L143"/>
    <mergeCell ref="M143:N143"/>
    <mergeCell ref="O143:P143"/>
    <mergeCell ref="Q143:S143"/>
    <mergeCell ref="T143:U143"/>
    <mergeCell ref="V143:X143"/>
    <mergeCell ref="Y143:Z143"/>
    <mergeCell ref="AA143:AB143"/>
    <mergeCell ref="AC143:AD143"/>
    <mergeCell ref="AE143:AF143"/>
    <mergeCell ref="A144:B144"/>
    <mergeCell ref="C144:D144"/>
    <mergeCell ref="E144:F144"/>
    <mergeCell ref="H144:I144"/>
    <mergeCell ref="J144:L144"/>
    <mergeCell ref="M144:N144"/>
    <mergeCell ref="O144:P144"/>
    <mergeCell ref="Q144:S144"/>
    <mergeCell ref="T144:U144"/>
    <mergeCell ref="V144:X144"/>
    <mergeCell ref="Y144:Z144"/>
    <mergeCell ref="AA144:AB144"/>
    <mergeCell ref="AC144:AD144"/>
    <mergeCell ref="AE144:AF144"/>
    <mergeCell ref="A145:B145"/>
    <mergeCell ref="C145:D145"/>
    <mergeCell ref="E145:F145"/>
    <mergeCell ref="H145:I145"/>
    <mergeCell ref="J145:L145"/>
    <mergeCell ref="M145:N145"/>
    <mergeCell ref="O145:P145"/>
    <mergeCell ref="Q145:S145"/>
    <mergeCell ref="T145:U145"/>
    <mergeCell ref="V145:X145"/>
    <mergeCell ref="Y145:Z145"/>
    <mergeCell ref="AA145:AB145"/>
    <mergeCell ref="AC145:AD145"/>
    <mergeCell ref="AE145:AF145"/>
    <mergeCell ref="A146:B146"/>
    <mergeCell ref="C146:D146"/>
    <mergeCell ref="E146:F146"/>
    <mergeCell ref="H146:I146"/>
    <mergeCell ref="J146:L146"/>
    <mergeCell ref="M146:N146"/>
    <mergeCell ref="O146:P146"/>
    <mergeCell ref="Q146:S146"/>
    <mergeCell ref="T146:U146"/>
    <mergeCell ref="V146:X146"/>
    <mergeCell ref="Y146:Z146"/>
    <mergeCell ref="AA146:AB146"/>
    <mergeCell ref="AC146:AD146"/>
    <mergeCell ref="AE146:AF146"/>
    <mergeCell ref="A147:B147"/>
    <mergeCell ref="C147:D147"/>
    <mergeCell ref="E147:F147"/>
    <mergeCell ref="H147:I147"/>
    <mergeCell ref="J147:L147"/>
    <mergeCell ref="M147:N147"/>
    <mergeCell ref="O147:P147"/>
    <mergeCell ref="Q147:S147"/>
    <mergeCell ref="T147:U147"/>
    <mergeCell ref="V147:X147"/>
    <mergeCell ref="Y147:Z147"/>
    <mergeCell ref="AA147:AB147"/>
    <mergeCell ref="AC147:AD147"/>
    <mergeCell ref="AE147:AF147"/>
    <mergeCell ref="A148:B148"/>
    <mergeCell ref="C148:D148"/>
    <mergeCell ref="E148:F148"/>
    <mergeCell ref="H148:I148"/>
    <mergeCell ref="J148:L148"/>
    <mergeCell ref="M148:N148"/>
    <mergeCell ref="O148:P148"/>
    <mergeCell ref="Q148:S148"/>
    <mergeCell ref="T148:U148"/>
    <mergeCell ref="V148:X148"/>
    <mergeCell ref="Y148:Z148"/>
    <mergeCell ref="AA148:AB148"/>
    <mergeCell ref="AC148:AD148"/>
    <mergeCell ref="AE148:AF148"/>
    <mergeCell ref="A149:B149"/>
    <mergeCell ref="C149:D149"/>
    <mergeCell ref="E149:F149"/>
    <mergeCell ref="H149:I149"/>
    <mergeCell ref="J149:L149"/>
    <mergeCell ref="M149:N149"/>
    <mergeCell ref="O149:P149"/>
    <mergeCell ref="Q149:S149"/>
    <mergeCell ref="T149:U149"/>
    <mergeCell ref="V149:X149"/>
    <mergeCell ref="Y149:Z149"/>
    <mergeCell ref="AA149:AB149"/>
    <mergeCell ref="AC149:AD149"/>
    <mergeCell ref="AE149:AF149"/>
    <mergeCell ref="A150:B150"/>
    <mergeCell ref="C150:D150"/>
    <mergeCell ref="E150:F150"/>
    <mergeCell ref="H150:I150"/>
    <mergeCell ref="J150:L150"/>
    <mergeCell ref="M150:N150"/>
    <mergeCell ref="O150:P150"/>
    <mergeCell ref="Q150:S150"/>
    <mergeCell ref="T150:U150"/>
    <mergeCell ref="V150:X150"/>
    <mergeCell ref="Y150:Z150"/>
    <mergeCell ref="AA150:AB150"/>
    <mergeCell ref="AC150:AD150"/>
    <mergeCell ref="AE150:AF150"/>
    <mergeCell ref="A151:B151"/>
    <mergeCell ref="C151:D151"/>
    <mergeCell ref="E151:F151"/>
    <mergeCell ref="H151:I151"/>
    <mergeCell ref="J151:L151"/>
    <mergeCell ref="M151:N151"/>
    <mergeCell ref="O151:P151"/>
    <mergeCell ref="Q151:S151"/>
    <mergeCell ref="T151:U151"/>
    <mergeCell ref="V151:X151"/>
    <mergeCell ref="Y151:Z151"/>
    <mergeCell ref="AA151:AB151"/>
    <mergeCell ref="AC151:AD151"/>
    <mergeCell ref="AE151:AF151"/>
    <mergeCell ref="A152:B152"/>
    <mergeCell ref="C152:D152"/>
    <mergeCell ref="E152:F152"/>
    <mergeCell ref="H152:I152"/>
    <mergeCell ref="J152:L152"/>
    <mergeCell ref="M152:N152"/>
    <mergeCell ref="O152:P152"/>
    <mergeCell ref="Q152:S152"/>
    <mergeCell ref="T152:U152"/>
    <mergeCell ref="V152:X152"/>
    <mergeCell ref="Y152:Z152"/>
    <mergeCell ref="AA152:AB152"/>
    <mergeCell ref="AC152:AD152"/>
    <mergeCell ref="AE152:AF152"/>
    <mergeCell ref="A153:B153"/>
    <mergeCell ref="C153:D153"/>
    <mergeCell ref="E153:F153"/>
    <mergeCell ref="H153:I153"/>
    <mergeCell ref="J153:L153"/>
    <mergeCell ref="M153:N153"/>
    <mergeCell ref="O153:P153"/>
    <mergeCell ref="Q153:S153"/>
    <mergeCell ref="T153:U153"/>
    <mergeCell ref="V153:X153"/>
    <mergeCell ref="Y153:Z153"/>
    <mergeCell ref="AA153:AB153"/>
    <mergeCell ref="AC153:AD153"/>
    <mergeCell ref="AE153:AF153"/>
    <mergeCell ref="A154:B154"/>
    <mergeCell ref="C154:D154"/>
    <mergeCell ref="E154:F154"/>
    <mergeCell ref="H154:I154"/>
    <mergeCell ref="J154:L154"/>
    <mergeCell ref="M154:N154"/>
    <mergeCell ref="O154:P154"/>
    <mergeCell ref="Q154:S154"/>
    <mergeCell ref="T154:U154"/>
    <mergeCell ref="V154:X154"/>
    <mergeCell ref="Y154:Z154"/>
    <mergeCell ref="AA154:AB154"/>
    <mergeCell ref="AC154:AD154"/>
    <mergeCell ref="AE154:AF154"/>
    <mergeCell ref="A155:B155"/>
    <mergeCell ref="C155:D155"/>
    <mergeCell ref="E155:F155"/>
    <mergeCell ref="H155:I155"/>
    <mergeCell ref="J155:L155"/>
    <mergeCell ref="M155:N155"/>
    <mergeCell ref="O155:P155"/>
    <mergeCell ref="Q155:S155"/>
    <mergeCell ref="T155:U155"/>
    <mergeCell ref="V155:X155"/>
    <mergeCell ref="Y155:Z155"/>
    <mergeCell ref="AA155:AB155"/>
    <mergeCell ref="AC155:AD155"/>
    <mergeCell ref="AE155:AF155"/>
    <mergeCell ref="A156:B156"/>
    <mergeCell ref="C156:D156"/>
    <mergeCell ref="E156:F156"/>
    <mergeCell ref="H156:I156"/>
    <mergeCell ref="J156:L156"/>
    <mergeCell ref="M156:N156"/>
    <mergeCell ref="O156:P156"/>
    <mergeCell ref="Q156:S156"/>
    <mergeCell ref="T156:U156"/>
    <mergeCell ref="V156:X156"/>
    <mergeCell ref="Y156:Z156"/>
    <mergeCell ref="AA156:AB156"/>
    <mergeCell ref="AC156:AD156"/>
    <mergeCell ref="AE156:AF156"/>
    <mergeCell ref="A157:B157"/>
    <mergeCell ref="C157:D157"/>
    <mergeCell ref="E157:F157"/>
    <mergeCell ref="H157:I157"/>
    <mergeCell ref="J157:L157"/>
    <mergeCell ref="M157:N157"/>
    <mergeCell ref="O157:P157"/>
    <mergeCell ref="Q157:S157"/>
    <mergeCell ref="T157:U157"/>
    <mergeCell ref="V157:X157"/>
    <mergeCell ref="Y157:Z157"/>
    <mergeCell ref="AA157:AB157"/>
    <mergeCell ref="AC157:AD157"/>
    <mergeCell ref="AE157:AF157"/>
    <mergeCell ref="A158:B158"/>
    <mergeCell ref="C158:D158"/>
    <mergeCell ref="E158:F158"/>
    <mergeCell ref="H158:I158"/>
    <mergeCell ref="J158:L158"/>
    <mergeCell ref="M158:N158"/>
    <mergeCell ref="O158:P158"/>
    <mergeCell ref="Q158:S158"/>
    <mergeCell ref="T158:U158"/>
    <mergeCell ref="V158:X158"/>
    <mergeCell ref="Y158:Z158"/>
    <mergeCell ref="AA158:AB158"/>
    <mergeCell ref="AC158:AD158"/>
    <mergeCell ref="AE158:AF158"/>
    <mergeCell ref="A159:B159"/>
    <mergeCell ref="C159:D159"/>
    <mergeCell ref="E159:F159"/>
    <mergeCell ref="H159:I159"/>
    <mergeCell ref="J159:L159"/>
    <mergeCell ref="M159:N159"/>
    <mergeCell ref="O159:P159"/>
    <mergeCell ref="Q159:S159"/>
    <mergeCell ref="T159:U159"/>
    <mergeCell ref="V159:X159"/>
    <mergeCell ref="Y159:Z159"/>
    <mergeCell ref="AA159:AB159"/>
    <mergeCell ref="AC159:AD159"/>
    <mergeCell ref="AE159:AF159"/>
    <mergeCell ref="A160:B160"/>
    <mergeCell ref="C160:D160"/>
    <mergeCell ref="E160:F160"/>
    <mergeCell ref="H160:I160"/>
    <mergeCell ref="J160:L160"/>
    <mergeCell ref="M160:N160"/>
    <mergeCell ref="O160:P160"/>
    <mergeCell ref="Q160:S160"/>
    <mergeCell ref="T160:U160"/>
    <mergeCell ref="V160:X160"/>
    <mergeCell ref="Y160:Z160"/>
    <mergeCell ref="AA160:AB160"/>
    <mergeCell ref="AC160:AD160"/>
    <mergeCell ref="AE160:AF160"/>
    <mergeCell ref="A161:B161"/>
    <mergeCell ref="C161:D161"/>
    <mergeCell ref="E161:F161"/>
    <mergeCell ref="H161:I161"/>
    <mergeCell ref="J161:L161"/>
    <mergeCell ref="M161:N161"/>
    <mergeCell ref="O161:P161"/>
    <mergeCell ref="Q161:S161"/>
    <mergeCell ref="T161:U161"/>
    <mergeCell ref="V161:X161"/>
    <mergeCell ref="Y161:Z161"/>
    <mergeCell ref="AA161:AB161"/>
    <mergeCell ref="AC161:AD161"/>
    <mergeCell ref="AE161:AF161"/>
    <mergeCell ref="A162:B162"/>
    <mergeCell ref="C162:D162"/>
    <mergeCell ref="E162:F162"/>
    <mergeCell ref="H162:I162"/>
    <mergeCell ref="J162:L162"/>
    <mergeCell ref="M162:N162"/>
    <mergeCell ref="O162:P162"/>
    <mergeCell ref="Q162:S162"/>
    <mergeCell ref="T162:U162"/>
    <mergeCell ref="V162:X162"/>
    <mergeCell ref="Y162:Z162"/>
    <mergeCell ref="AA162:AB162"/>
    <mergeCell ref="AC162:AD162"/>
    <mergeCell ref="AE162:AF162"/>
    <mergeCell ref="A163:B163"/>
    <mergeCell ref="C163:D163"/>
    <mergeCell ref="E163:F163"/>
    <mergeCell ref="H163:I163"/>
    <mergeCell ref="J163:L163"/>
    <mergeCell ref="M163:N163"/>
    <mergeCell ref="O163:P163"/>
    <mergeCell ref="Q163:S163"/>
    <mergeCell ref="T163:U163"/>
    <mergeCell ref="V163:X163"/>
    <mergeCell ref="Y163:Z163"/>
    <mergeCell ref="AA163:AB163"/>
    <mergeCell ref="AC163:AD163"/>
    <mergeCell ref="AE163:AF163"/>
    <mergeCell ref="A164:B164"/>
    <mergeCell ref="C164:D164"/>
    <mergeCell ref="E164:F164"/>
    <mergeCell ref="H164:I164"/>
    <mergeCell ref="J164:L164"/>
    <mergeCell ref="M164:N164"/>
    <mergeCell ref="O164:P164"/>
    <mergeCell ref="Q164:S164"/>
    <mergeCell ref="T164:U164"/>
    <mergeCell ref="V164:X164"/>
    <mergeCell ref="Y164:Z164"/>
    <mergeCell ref="AA164:AB164"/>
    <mergeCell ref="AC164:AD164"/>
    <mergeCell ref="AE164:AF164"/>
    <mergeCell ref="A165:B165"/>
    <mergeCell ref="C165:D165"/>
    <mergeCell ref="E165:F165"/>
    <mergeCell ref="H165:I165"/>
    <mergeCell ref="J165:L165"/>
    <mergeCell ref="M165:N165"/>
    <mergeCell ref="O165:P165"/>
    <mergeCell ref="Q165:S165"/>
    <mergeCell ref="T165:U165"/>
    <mergeCell ref="V165:X165"/>
    <mergeCell ref="Y165:Z165"/>
    <mergeCell ref="AA165:AB165"/>
    <mergeCell ref="AC165:AD165"/>
    <mergeCell ref="AE165:AF165"/>
    <mergeCell ref="A166:B166"/>
    <mergeCell ref="C166:D166"/>
    <mergeCell ref="E166:F166"/>
    <mergeCell ref="H166:I166"/>
    <mergeCell ref="J166:L166"/>
    <mergeCell ref="M166:N166"/>
    <mergeCell ref="O166:P166"/>
    <mergeCell ref="Q166:S166"/>
    <mergeCell ref="T166:U166"/>
    <mergeCell ref="V166:X166"/>
    <mergeCell ref="Y166:Z166"/>
    <mergeCell ref="AA166:AB166"/>
    <mergeCell ref="AC166:AD166"/>
    <mergeCell ref="AE166:AF166"/>
    <mergeCell ref="A167:B167"/>
    <mergeCell ref="C167:D167"/>
    <mergeCell ref="E167:F167"/>
    <mergeCell ref="H167:I167"/>
    <mergeCell ref="J167:L167"/>
    <mergeCell ref="M167:N167"/>
    <mergeCell ref="O167:P167"/>
    <mergeCell ref="Q167:S167"/>
    <mergeCell ref="T167:U167"/>
    <mergeCell ref="V167:X167"/>
    <mergeCell ref="Y167:Z167"/>
    <mergeCell ref="AA167:AB167"/>
    <mergeCell ref="AC167:AD167"/>
    <mergeCell ref="AE167:AF167"/>
    <mergeCell ref="A168:B168"/>
    <mergeCell ref="C168:D168"/>
    <mergeCell ref="E168:F168"/>
    <mergeCell ref="H168:I168"/>
    <mergeCell ref="J168:L168"/>
    <mergeCell ref="M168:N168"/>
    <mergeCell ref="O168:P168"/>
    <mergeCell ref="Q168:S168"/>
    <mergeCell ref="T168:U168"/>
    <mergeCell ref="V168:X168"/>
    <mergeCell ref="Y168:Z168"/>
    <mergeCell ref="AA168:AB168"/>
    <mergeCell ref="AC168:AD168"/>
    <mergeCell ref="AE168:AF168"/>
    <mergeCell ref="A169:B169"/>
    <mergeCell ref="C169:D169"/>
    <mergeCell ref="E169:F169"/>
    <mergeCell ref="H169:I169"/>
    <mergeCell ref="J169:L169"/>
    <mergeCell ref="M169:N169"/>
    <mergeCell ref="O169:P169"/>
    <mergeCell ref="Q169:S169"/>
    <mergeCell ref="T169:U169"/>
    <mergeCell ref="V169:X169"/>
    <mergeCell ref="Y169:Z169"/>
    <mergeCell ref="AA169:AB169"/>
    <mergeCell ref="AC169:AD169"/>
    <mergeCell ref="AE169:AF169"/>
    <mergeCell ref="A170:B170"/>
    <mergeCell ref="C170:D170"/>
    <mergeCell ref="E170:F170"/>
    <mergeCell ref="H170:I170"/>
    <mergeCell ref="J170:L170"/>
    <mergeCell ref="M170:N170"/>
    <mergeCell ref="O170:P170"/>
    <mergeCell ref="Q170:S170"/>
    <mergeCell ref="T170:U170"/>
    <mergeCell ref="V170:X170"/>
    <mergeCell ref="Y170:Z170"/>
    <mergeCell ref="AA170:AB170"/>
    <mergeCell ref="AC170:AD170"/>
    <mergeCell ref="AE170:AF170"/>
    <mergeCell ref="A171:B171"/>
    <mergeCell ref="C171:D171"/>
    <mergeCell ref="E171:F171"/>
    <mergeCell ref="H171:I171"/>
    <mergeCell ref="J171:L171"/>
    <mergeCell ref="M171:N171"/>
    <mergeCell ref="O171:P171"/>
    <mergeCell ref="Q171:S171"/>
    <mergeCell ref="T171:U171"/>
    <mergeCell ref="V171:X171"/>
    <mergeCell ref="Y171:Z171"/>
    <mergeCell ref="AA171:AB171"/>
    <mergeCell ref="AC171:AD171"/>
    <mergeCell ref="AE171:AF171"/>
    <mergeCell ref="A172:B172"/>
    <mergeCell ref="C172:D172"/>
    <mergeCell ref="E172:F172"/>
    <mergeCell ref="H172:I172"/>
    <mergeCell ref="J172:L172"/>
    <mergeCell ref="M172:N172"/>
    <mergeCell ref="O172:P172"/>
    <mergeCell ref="Q172:S172"/>
    <mergeCell ref="T172:U172"/>
    <mergeCell ref="V172:X172"/>
    <mergeCell ref="Y172:Z172"/>
    <mergeCell ref="AA172:AB172"/>
    <mergeCell ref="AC172:AD172"/>
    <mergeCell ref="AE172:AF172"/>
    <mergeCell ref="A173:B173"/>
    <mergeCell ref="C173:D173"/>
    <mergeCell ref="E173:F173"/>
    <mergeCell ref="H173:I173"/>
    <mergeCell ref="J173:L173"/>
    <mergeCell ref="M173:N173"/>
    <mergeCell ref="O173:P173"/>
    <mergeCell ref="Q173:S173"/>
    <mergeCell ref="T173:U173"/>
    <mergeCell ref="V173:X173"/>
    <mergeCell ref="Y173:Z173"/>
    <mergeCell ref="AA173:AB173"/>
    <mergeCell ref="AC173:AD173"/>
    <mergeCell ref="AE173:AF173"/>
    <mergeCell ref="A174:B174"/>
    <mergeCell ref="C174:D174"/>
    <mergeCell ref="E174:F174"/>
    <mergeCell ref="H174:I174"/>
    <mergeCell ref="J174:L174"/>
    <mergeCell ref="M174:N174"/>
    <mergeCell ref="O174:P174"/>
    <mergeCell ref="Q174:S174"/>
    <mergeCell ref="T174:U174"/>
    <mergeCell ref="V174:X174"/>
    <mergeCell ref="Y174:Z174"/>
    <mergeCell ref="AA174:AB174"/>
    <mergeCell ref="AC174:AD174"/>
    <mergeCell ref="AE174:AF174"/>
    <mergeCell ref="A175:B175"/>
    <mergeCell ref="C175:D175"/>
    <mergeCell ref="E175:F175"/>
    <mergeCell ref="H175:I175"/>
    <mergeCell ref="J175:L175"/>
    <mergeCell ref="M175:N175"/>
    <mergeCell ref="O175:P175"/>
    <mergeCell ref="Q175:S175"/>
    <mergeCell ref="T175:U175"/>
    <mergeCell ref="V175:X175"/>
    <mergeCell ref="Y175:Z175"/>
    <mergeCell ref="AA175:AB175"/>
    <mergeCell ref="AC175:AD175"/>
    <mergeCell ref="AE175:AF175"/>
    <mergeCell ref="A176:B176"/>
    <mergeCell ref="C176:D176"/>
    <mergeCell ref="E176:F176"/>
    <mergeCell ref="H176:I176"/>
    <mergeCell ref="J176:L176"/>
    <mergeCell ref="M176:N176"/>
    <mergeCell ref="O176:P176"/>
    <mergeCell ref="Q176:S176"/>
    <mergeCell ref="T176:U176"/>
    <mergeCell ref="V176:X176"/>
    <mergeCell ref="Y176:Z176"/>
    <mergeCell ref="AA176:AB176"/>
    <mergeCell ref="AC176:AD176"/>
    <mergeCell ref="AE176:AF176"/>
    <mergeCell ref="A177:B177"/>
    <mergeCell ref="C177:D177"/>
    <mergeCell ref="E177:F177"/>
    <mergeCell ref="H177:I177"/>
    <mergeCell ref="J177:L177"/>
    <mergeCell ref="M177:N177"/>
    <mergeCell ref="O177:P177"/>
    <mergeCell ref="Q177:S177"/>
    <mergeCell ref="T177:U177"/>
    <mergeCell ref="V177:X177"/>
    <mergeCell ref="Y177:Z177"/>
    <mergeCell ref="AA177:AB177"/>
    <mergeCell ref="AC177:AD177"/>
    <mergeCell ref="AE177:AF177"/>
    <mergeCell ref="A178:B178"/>
    <mergeCell ref="C178:D178"/>
    <mergeCell ref="E178:F178"/>
    <mergeCell ref="H178:I178"/>
    <mergeCell ref="J178:L178"/>
    <mergeCell ref="M178:N178"/>
    <mergeCell ref="O178:P178"/>
    <mergeCell ref="Q178:S178"/>
    <mergeCell ref="T178:U178"/>
    <mergeCell ref="V178:X178"/>
    <mergeCell ref="Y178:Z178"/>
    <mergeCell ref="AA178:AB178"/>
    <mergeCell ref="AC178:AD178"/>
    <mergeCell ref="AE178:AF178"/>
    <mergeCell ref="A179:B179"/>
    <mergeCell ref="C179:D179"/>
    <mergeCell ref="E179:F179"/>
    <mergeCell ref="H179:I179"/>
    <mergeCell ref="J179:L179"/>
    <mergeCell ref="M179:N179"/>
    <mergeCell ref="O179:P179"/>
    <mergeCell ref="Q179:S179"/>
    <mergeCell ref="T179:U179"/>
    <mergeCell ref="V179:X179"/>
    <mergeCell ref="Y179:Z179"/>
    <mergeCell ref="AA179:AB179"/>
    <mergeCell ref="AC179:AD179"/>
    <mergeCell ref="AE179:AF179"/>
    <mergeCell ref="A180:B180"/>
    <mergeCell ref="C180:D180"/>
    <mergeCell ref="E180:F180"/>
    <mergeCell ref="H180:I180"/>
    <mergeCell ref="J180:L180"/>
    <mergeCell ref="M180:N180"/>
    <mergeCell ref="O180:P180"/>
    <mergeCell ref="Q180:S180"/>
    <mergeCell ref="T180:U180"/>
    <mergeCell ref="V180:X180"/>
    <mergeCell ref="Y180:Z180"/>
    <mergeCell ref="AA180:AB180"/>
    <mergeCell ref="AC180:AD180"/>
    <mergeCell ref="AE180:AF180"/>
    <mergeCell ref="A181:B181"/>
    <mergeCell ref="C181:D181"/>
    <mergeCell ref="E181:F181"/>
    <mergeCell ref="H181:I181"/>
    <mergeCell ref="J181:L181"/>
    <mergeCell ref="M181:N181"/>
    <mergeCell ref="O181:P181"/>
    <mergeCell ref="Q181:S181"/>
    <mergeCell ref="T181:U181"/>
    <mergeCell ref="V181:X181"/>
    <mergeCell ref="Y181:Z181"/>
    <mergeCell ref="AA181:AB181"/>
    <mergeCell ref="AC181:AD181"/>
    <mergeCell ref="AE181:AF181"/>
    <mergeCell ref="A182:B182"/>
    <mergeCell ref="C182:D182"/>
    <mergeCell ref="E182:F182"/>
    <mergeCell ref="H182:I182"/>
    <mergeCell ref="J182:L182"/>
    <mergeCell ref="M182:N182"/>
    <mergeCell ref="O182:P182"/>
    <mergeCell ref="Q182:S182"/>
    <mergeCell ref="T182:U182"/>
    <mergeCell ref="V182:X182"/>
    <mergeCell ref="Y182:Z182"/>
    <mergeCell ref="AA182:AB182"/>
    <mergeCell ref="AC182:AD182"/>
    <mergeCell ref="AE182:AF182"/>
    <mergeCell ref="A183:B183"/>
    <mergeCell ref="C183:D183"/>
    <mergeCell ref="E183:F183"/>
    <mergeCell ref="H183:I183"/>
    <mergeCell ref="J183:L183"/>
    <mergeCell ref="M183:N183"/>
    <mergeCell ref="O183:P183"/>
    <mergeCell ref="Q183:S183"/>
    <mergeCell ref="T183:U183"/>
    <mergeCell ref="V183:X183"/>
    <mergeCell ref="Y183:Z183"/>
    <mergeCell ref="AA183:AB183"/>
    <mergeCell ref="AC183:AD183"/>
    <mergeCell ref="AE183:AF183"/>
    <mergeCell ref="A184:B184"/>
    <mergeCell ref="C184:D184"/>
    <mergeCell ref="E184:F184"/>
    <mergeCell ref="H184:I184"/>
    <mergeCell ref="J184:L184"/>
    <mergeCell ref="M184:N184"/>
    <mergeCell ref="O184:P184"/>
    <mergeCell ref="Q184:S184"/>
    <mergeCell ref="T184:U184"/>
    <mergeCell ref="V184:X184"/>
    <mergeCell ref="Y184:Z184"/>
    <mergeCell ref="AA184:AB184"/>
    <mergeCell ref="AC184:AD184"/>
    <mergeCell ref="AE184:AF184"/>
    <mergeCell ref="A185:B185"/>
    <mergeCell ref="C185:D185"/>
    <mergeCell ref="E185:F185"/>
    <mergeCell ref="H185:I185"/>
    <mergeCell ref="J185:L185"/>
    <mergeCell ref="M185:N185"/>
    <mergeCell ref="O185:P185"/>
    <mergeCell ref="Q185:S185"/>
    <mergeCell ref="T185:U185"/>
    <mergeCell ref="V185:X185"/>
    <mergeCell ref="Y185:Z185"/>
    <mergeCell ref="AA185:AB185"/>
    <mergeCell ref="AC185:AD185"/>
    <mergeCell ref="AE185:AF185"/>
    <mergeCell ref="A186:B186"/>
    <mergeCell ref="C186:D186"/>
    <mergeCell ref="E186:F186"/>
    <mergeCell ref="H186:I186"/>
    <mergeCell ref="J186:L186"/>
    <mergeCell ref="M186:N186"/>
    <mergeCell ref="O186:P186"/>
    <mergeCell ref="Q186:S186"/>
    <mergeCell ref="T186:U186"/>
    <mergeCell ref="V186:X186"/>
    <mergeCell ref="Y186:Z186"/>
    <mergeCell ref="AA186:AB186"/>
    <mergeCell ref="AC186:AD186"/>
    <mergeCell ref="AE186:AF186"/>
    <mergeCell ref="A187:B187"/>
    <mergeCell ref="C187:D187"/>
    <mergeCell ref="E187:F187"/>
    <mergeCell ref="H187:I187"/>
    <mergeCell ref="J187:L187"/>
    <mergeCell ref="M187:N187"/>
    <mergeCell ref="O187:P187"/>
    <mergeCell ref="Q187:S187"/>
    <mergeCell ref="T187:U187"/>
    <mergeCell ref="V187:X187"/>
    <mergeCell ref="Y187:Z187"/>
    <mergeCell ref="AA187:AB187"/>
    <mergeCell ref="AC187:AD187"/>
    <mergeCell ref="AE187:AF187"/>
    <mergeCell ref="A188:B188"/>
    <mergeCell ref="C188:D188"/>
    <mergeCell ref="E188:F188"/>
    <mergeCell ref="H188:I188"/>
    <mergeCell ref="J188:L188"/>
    <mergeCell ref="M188:N188"/>
    <mergeCell ref="O188:P188"/>
    <mergeCell ref="Q188:S188"/>
    <mergeCell ref="T188:U188"/>
    <mergeCell ref="V188:X188"/>
    <mergeCell ref="Y188:Z188"/>
    <mergeCell ref="AA188:AB188"/>
    <mergeCell ref="AC188:AD188"/>
    <mergeCell ref="AE188:AF188"/>
    <mergeCell ref="A189:B189"/>
    <mergeCell ref="C189:D189"/>
    <mergeCell ref="E189:F189"/>
    <mergeCell ref="H189:I189"/>
    <mergeCell ref="J189:L189"/>
    <mergeCell ref="M189:N189"/>
    <mergeCell ref="O189:P189"/>
    <mergeCell ref="Q189:S189"/>
    <mergeCell ref="T189:U189"/>
    <mergeCell ref="V189:X189"/>
    <mergeCell ref="Y189:Z189"/>
    <mergeCell ref="AA189:AB189"/>
    <mergeCell ref="AC189:AD189"/>
    <mergeCell ref="AE189:AF189"/>
    <mergeCell ref="A190:B190"/>
    <mergeCell ref="C190:D190"/>
    <mergeCell ref="E190:F190"/>
    <mergeCell ref="H190:I190"/>
    <mergeCell ref="J190:L190"/>
    <mergeCell ref="M190:N190"/>
    <mergeCell ref="O190:P190"/>
    <mergeCell ref="Q190:S190"/>
    <mergeCell ref="T190:U190"/>
    <mergeCell ref="V190:X190"/>
    <mergeCell ref="Y190:Z190"/>
    <mergeCell ref="AA190:AB190"/>
    <mergeCell ref="AC190:AD190"/>
    <mergeCell ref="AE190:AF190"/>
    <mergeCell ref="A191:B191"/>
    <mergeCell ref="C191:D191"/>
    <mergeCell ref="E191:F191"/>
    <mergeCell ref="H191:I191"/>
    <mergeCell ref="J191:L191"/>
    <mergeCell ref="M191:N191"/>
    <mergeCell ref="O191:P191"/>
    <mergeCell ref="Q191:S191"/>
    <mergeCell ref="T191:U191"/>
    <mergeCell ref="V191:X191"/>
    <mergeCell ref="Y191:Z191"/>
    <mergeCell ref="AA191:AB191"/>
    <mergeCell ref="AC191:AD191"/>
    <mergeCell ref="AE191:AF191"/>
    <mergeCell ref="A192:B192"/>
    <mergeCell ref="C192:D192"/>
    <mergeCell ref="E192:F192"/>
    <mergeCell ref="H192:I192"/>
    <mergeCell ref="J192:L192"/>
    <mergeCell ref="M192:N192"/>
    <mergeCell ref="O192:P192"/>
    <mergeCell ref="Q192:S192"/>
    <mergeCell ref="T192:U192"/>
    <mergeCell ref="V192:X192"/>
    <mergeCell ref="Y192:Z192"/>
    <mergeCell ref="AA192:AB192"/>
    <mergeCell ref="AC192:AD192"/>
    <mergeCell ref="AE192:AF192"/>
    <mergeCell ref="A193:B193"/>
    <mergeCell ref="C193:D193"/>
    <mergeCell ref="E193:F193"/>
    <mergeCell ref="H193:I193"/>
    <mergeCell ref="J193:L193"/>
    <mergeCell ref="M193:N193"/>
    <mergeCell ref="O193:P193"/>
    <mergeCell ref="Q193:S193"/>
    <mergeCell ref="T193:U193"/>
    <mergeCell ref="V193:X193"/>
    <mergeCell ref="Y193:Z193"/>
    <mergeCell ref="AA193:AB193"/>
    <mergeCell ref="AC193:AD193"/>
    <mergeCell ref="AE193:AF193"/>
    <mergeCell ref="A194:B194"/>
    <mergeCell ref="C194:D194"/>
    <mergeCell ref="E194:F194"/>
    <mergeCell ref="H194:I194"/>
    <mergeCell ref="J194:L194"/>
    <mergeCell ref="M194:N194"/>
    <mergeCell ref="O194:P194"/>
    <mergeCell ref="Q194:S194"/>
    <mergeCell ref="T194:U194"/>
    <mergeCell ref="V194:X194"/>
    <mergeCell ref="Y194:Z194"/>
    <mergeCell ref="AA194:AB194"/>
    <mergeCell ref="AC194:AD194"/>
    <mergeCell ref="AE194:AF194"/>
    <mergeCell ref="A195:B195"/>
    <mergeCell ref="C195:D195"/>
    <mergeCell ref="E195:F195"/>
    <mergeCell ref="H195:I195"/>
    <mergeCell ref="J195:L195"/>
    <mergeCell ref="M195:N195"/>
    <mergeCell ref="O195:P195"/>
    <mergeCell ref="Q195:S195"/>
    <mergeCell ref="T195:U195"/>
    <mergeCell ref="V195:X195"/>
    <mergeCell ref="Y195:Z195"/>
    <mergeCell ref="AA195:AB195"/>
    <mergeCell ref="AC195:AD195"/>
    <mergeCell ref="AE195:AF195"/>
    <mergeCell ref="A196:B196"/>
    <mergeCell ref="C196:D196"/>
    <mergeCell ref="E196:F196"/>
    <mergeCell ref="H196:I196"/>
    <mergeCell ref="J196:L196"/>
    <mergeCell ref="M196:N196"/>
    <mergeCell ref="O196:P196"/>
    <mergeCell ref="Q196:S196"/>
    <mergeCell ref="T196:U196"/>
    <mergeCell ref="V196:X196"/>
    <mergeCell ref="Y196:Z196"/>
    <mergeCell ref="AA196:AB196"/>
    <mergeCell ref="AC196:AD196"/>
    <mergeCell ref="AE196:AF196"/>
    <mergeCell ref="A197:B197"/>
    <mergeCell ref="C197:D197"/>
    <mergeCell ref="E197:F197"/>
    <mergeCell ref="H197:I197"/>
    <mergeCell ref="J197:L197"/>
    <mergeCell ref="M197:N197"/>
    <mergeCell ref="O197:P197"/>
    <mergeCell ref="Q197:S197"/>
    <mergeCell ref="T197:U197"/>
    <mergeCell ref="V197:X197"/>
    <mergeCell ref="Y197:Z197"/>
    <mergeCell ref="AA197:AB197"/>
    <mergeCell ref="AC197:AD197"/>
    <mergeCell ref="AE197:AF197"/>
    <mergeCell ref="A198:B198"/>
    <mergeCell ref="C198:D198"/>
    <mergeCell ref="E198:F198"/>
    <mergeCell ref="H198:I198"/>
    <mergeCell ref="J198:L198"/>
    <mergeCell ref="M198:N198"/>
    <mergeCell ref="O198:P198"/>
    <mergeCell ref="Q198:S198"/>
    <mergeCell ref="T198:U198"/>
    <mergeCell ref="V198:X198"/>
    <mergeCell ref="Y198:Z198"/>
    <mergeCell ref="AA198:AB198"/>
    <mergeCell ref="AC198:AD198"/>
    <mergeCell ref="AE198:AF198"/>
    <mergeCell ref="A199:B199"/>
    <mergeCell ref="C199:D199"/>
    <mergeCell ref="E199:F199"/>
    <mergeCell ref="H199:I199"/>
    <mergeCell ref="J199:L199"/>
    <mergeCell ref="M199:N199"/>
    <mergeCell ref="O199:P199"/>
    <mergeCell ref="Q199:S199"/>
    <mergeCell ref="T199:U199"/>
    <mergeCell ref="V199:X199"/>
    <mergeCell ref="Y199:Z199"/>
    <mergeCell ref="AA199:AB199"/>
    <mergeCell ref="AC199:AD199"/>
    <mergeCell ref="AE199:AF199"/>
    <mergeCell ref="A200:B200"/>
    <mergeCell ref="C200:D200"/>
    <mergeCell ref="E200:F200"/>
    <mergeCell ref="H200:I200"/>
    <mergeCell ref="J200:L200"/>
    <mergeCell ref="M200:N200"/>
    <mergeCell ref="O200:P200"/>
    <mergeCell ref="Q200:S200"/>
    <mergeCell ref="T200:U200"/>
    <mergeCell ref="V200:X200"/>
    <mergeCell ref="Y200:Z200"/>
    <mergeCell ref="AA200:AB200"/>
    <mergeCell ref="AC200:AD200"/>
    <mergeCell ref="AE200:AF200"/>
    <mergeCell ref="A201:B201"/>
    <mergeCell ref="C201:D201"/>
    <mergeCell ref="E201:F201"/>
    <mergeCell ref="H201:I201"/>
    <mergeCell ref="J201:L201"/>
    <mergeCell ref="M201:N201"/>
    <mergeCell ref="O201:P201"/>
    <mergeCell ref="Q201:S201"/>
    <mergeCell ref="T201:U201"/>
    <mergeCell ref="V201:X201"/>
    <mergeCell ref="Y201:Z201"/>
    <mergeCell ref="AA201:AB201"/>
    <mergeCell ref="AC201:AD201"/>
    <mergeCell ref="AE201:AF201"/>
    <mergeCell ref="A202:B202"/>
    <mergeCell ref="C202:D202"/>
    <mergeCell ref="E202:F202"/>
    <mergeCell ref="H202:I202"/>
    <mergeCell ref="J202:L202"/>
    <mergeCell ref="M202:N202"/>
    <mergeCell ref="O202:P202"/>
    <mergeCell ref="Q202:S202"/>
    <mergeCell ref="T202:U202"/>
    <mergeCell ref="V202:X202"/>
    <mergeCell ref="Y202:Z202"/>
    <mergeCell ref="AA202:AB202"/>
    <mergeCell ref="AC202:AD202"/>
    <mergeCell ref="AE202:AF202"/>
    <mergeCell ref="A203:B203"/>
    <mergeCell ref="C203:D203"/>
    <mergeCell ref="E203:F203"/>
    <mergeCell ref="H203:I203"/>
    <mergeCell ref="J203:L203"/>
    <mergeCell ref="M203:N203"/>
    <mergeCell ref="O203:P203"/>
    <mergeCell ref="Q203:S203"/>
    <mergeCell ref="T203:U203"/>
    <mergeCell ref="V203:X203"/>
    <mergeCell ref="Y203:Z203"/>
    <mergeCell ref="AA203:AB203"/>
    <mergeCell ref="AC203:AD203"/>
    <mergeCell ref="AE203:AF203"/>
    <mergeCell ref="A204:B204"/>
    <mergeCell ref="C204:D204"/>
    <mergeCell ref="E204:F204"/>
    <mergeCell ref="H204:I204"/>
    <mergeCell ref="J204:L204"/>
    <mergeCell ref="M204:N204"/>
    <mergeCell ref="O204:P204"/>
    <mergeCell ref="Q204:S204"/>
    <mergeCell ref="T204:U204"/>
    <mergeCell ref="V204:X204"/>
    <mergeCell ref="Y204:Z204"/>
    <mergeCell ref="AA204:AB204"/>
    <mergeCell ref="AC204:AD204"/>
    <mergeCell ref="AE204:AF204"/>
    <mergeCell ref="A205:B205"/>
    <mergeCell ref="C205:D205"/>
    <mergeCell ref="E205:F205"/>
    <mergeCell ref="H205:I205"/>
    <mergeCell ref="J205:L205"/>
    <mergeCell ref="M205:N205"/>
    <mergeCell ref="O205:P205"/>
    <mergeCell ref="Q205:S205"/>
    <mergeCell ref="T205:U205"/>
    <mergeCell ref="V205:X205"/>
    <mergeCell ref="Y205:Z205"/>
    <mergeCell ref="AA205:AB205"/>
    <mergeCell ref="AC205:AD205"/>
    <mergeCell ref="AE205:AF205"/>
    <mergeCell ref="A206:B206"/>
    <mergeCell ref="C206:D206"/>
    <mergeCell ref="E206:F206"/>
    <mergeCell ref="H206:I206"/>
    <mergeCell ref="J206:L206"/>
    <mergeCell ref="M206:N206"/>
    <mergeCell ref="O206:P206"/>
    <mergeCell ref="Q206:S206"/>
    <mergeCell ref="T206:U206"/>
    <mergeCell ref="V206:X206"/>
    <mergeCell ref="Y206:Z206"/>
    <mergeCell ref="AA206:AB206"/>
    <mergeCell ref="AC206:AD206"/>
    <mergeCell ref="AE206:AF206"/>
    <mergeCell ref="A207:B207"/>
    <mergeCell ref="C207:D207"/>
    <mergeCell ref="E207:F207"/>
    <mergeCell ref="H207:I207"/>
    <mergeCell ref="J207:L207"/>
    <mergeCell ref="M207:N207"/>
    <mergeCell ref="O207:P207"/>
    <mergeCell ref="Q207:S207"/>
    <mergeCell ref="T207:U207"/>
    <mergeCell ref="V207:X207"/>
    <mergeCell ref="Y207:Z207"/>
    <mergeCell ref="AA207:AB207"/>
    <mergeCell ref="AC207:AD207"/>
    <mergeCell ref="AE207:AF207"/>
    <mergeCell ref="A208:B208"/>
    <mergeCell ref="C208:D208"/>
    <mergeCell ref="E208:F208"/>
    <mergeCell ref="H208:I208"/>
    <mergeCell ref="J208:L208"/>
    <mergeCell ref="M208:N208"/>
    <mergeCell ref="O208:P208"/>
    <mergeCell ref="Q208:S208"/>
    <mergeCell ref="T208:U208"/>
    <mergeCell ref="V208:X208"/>
    <mergeCell ref="Y208:Z208"/>
    <mergeCell ref="AA208:AB208"/>
    <mergeCell ref="AC208:AD208"/>
    <mergeCell ref="AE208:AF208"/>
    <mergeCell ref="A209:B209"/>
    <mergeCell ref="C209:D209"/>
    <mergeCell ref="E209:F209"/>
    <mergeCell ref="H209:I209"/>
    <mergeCell ref="J209:L209"/>
    <mergeCell ref="M209:N209"/>
    <mergeCell ref="O209:P209"/>
    <mergeCell ref="Q209:S209"/>
    <mergeCell ref="T209:U209"/>
    <mergeCell ref="V209:X209"/>
    <mergeCell ref="Y209:Z209"/>
    <mergeCell ref="AA209:AB209"/>
    <mergeCell ref="AC209:AD209"/>
    <mergeCell ref="AE209:AF209"/>
    <mergeCell ref="A210:B210"/>
    <mergeCell ref="C210:D210"/>
    <mergeCell ref="E210:F210"/>
    <mergeCell ref="H210:I210"/>
    <mergeCell ref="J210:L210"/>
    <mergeCell ref="M210:N210"/>
    <mergeCell ref="O210:P210"/>
    <mergeCell ref="Q210:S210"/>
    <mergeCell ref="T210:U210"/>
    <mergeCell ref="V210:X210"/>
    <mergeCell ref="Y210:Z210"/>
    <mergeCell ref="AA210:AB210"/>
    <mergeCell ref="AC210:AD210"/>
    <mergeCell ref="AE210:AF210"/>
    <mergeCell ref="A211:B211"/>
    <mergeCell ref="C211:D211"/>
    <mergeCell ref="E211:F211"/>
    <mergeCell ref="H211:I211"/>
    <mergeCell ref="J211:L211"/>
    <mergeCell ref="M211:N211"/>
    <mergeCell ref="O211:P211"/>
    <mergeCell ref="Q211:S211"/>
    <mergeCell ref="T211:U211"/>
    <mergeCell ref="V211:X211"/>
    <mergeCell ref="Y211:Z211"/>
    <mergeCell ref="AA211:AB211"/>
    <mergeCell ref="AC211:AD211"/>
    <mergeCell ref="AE211:AF211"/>
    <mergeCell ref="A212:B212"/>
    <mergeCell ref="C212:D212"/>
    <mergeCell ref="E212:F212"/>
    <mergeCell ref="H212:I212"/>
    <mergeCell ref="J212:L212"/>
    <mergeCell ref="M212:N212"/>
    <mergeCell ref="O212:P212"/>
    <mergeCell ref="Q212:S212"/>
    <mergeCell ref="T212:U212"/>
    <mergeCell ref="V212:X212"/>
    <mergeCell ref="Y212:Z212"/>
    <mergeCell ref="AA212:AB212"/>
    <mergeCell ref="AC212:AD212"/>
    <mergeCell ref="AE212:AF212"/>
    <mergeCell ref="A213:B213"/>
    <mergeCell ref="C213:D213"/>
    <mergeCell ref="E213:F213"/>
    <mergeCell ref="H213:I213"/>
    <mergeCell ref="J213:L213"/>
    <mergeCell ref="M213:N213"/>
    <mergeCell ref="O213:P213"/>
    <mergeCell ref="Q213:S213"/>
    <mergeCell ref="T213:U213"/>
    <mergeCell ref="V213:X213"/>
    <mergeCell ref="Y213:Z213"/>
    <mergeCell ref="AA213:AB213"/>
    <mergeCell ref="AC213:AD213"/>
    <mergeCell ref="AE213:AF213"/>
    <mergeCell ref="A214:B214"/>
    <mergeCell ref="C214:D214"/>
    <mergeCell ref="E214:F214"/>
    <mergeCell ref="H214:I214"/>
    <mergeCell ref="J214:L214"/>
    <mergeCell ref="M214:N214"/>
    <mergeCell ref="O214:P214"/>
    <mergeCell ref="Q214:S214"/>
    <mergeCell ref="T214:U214"/>
    <mergeCell ref="V214:X214"/>
    <mergeCell ref="Y214:Z214"/>
    <mergeCell ref="AA214:AB214"/>
    <mergeCell ref="AC214:AD214"/>
    <mergeCell ref="AE214:AF214"/>
    <mergeCell ref="A215:B215"/>
    <mergeCell ref="C215:D215"/>
    <mergeCell ref="E215:F215"/>
    <mergeCell ref="H215:I215"/>
    <mergeCell ref="J215:L215"/>
    <mergeCell ref="M215:N215"/>
    <mergeCell ref="O215:P215"/>
    <mergeCell ref="Q215:S215"/>
    <mergeCell ref="T215:U215"/>
    <mergeCell ref="V215:X215"/>
    <mergeCell ref="Y215:Z215"/>
    <mergeCell ref="AA215:AB215"/>
    <mergeCell ref="AC215:AD215"/>
    <mergeCell ref="AE215:AF215"/>
    <mergeCell ref="A216:B216"/>
    <mergeCell ref="C216:D216"/>
    <mergeCell ref="E216:F216"/>
    <mergeCell ref="H216:I216"/>
    <mergeCell ref="J216:L216"/>
    <mergeCell ref="M216:N216"/>
    <mergeCell ref="O216:P216"/>
    <mergeCell ref="Q216:S216"/>
    <mergeCell ref="T216:U216"/>
    <mergeCell ref="V216:X216"/>
    <mergeCell ref="Y216:Z216"/>
    <mergeCell ref="AA216:AB216"/>
    <mergeCell ref="AC216:AD216"/>
    <mergeCell ref="AE216:AF216"/>
    <mergeCell ref="A217:B217"/>
    <mergeCell ref="C217:D217"/>
    <mergeCell ref="E217:F217"/>
    <mergeCell ref="H217:I217"/>
    <mergeCell ref="J217:L217"/>
    <mergeCell ref="M217:N217"/>
    <mergeCell ref="O217:P217"/>
    <mergeCell ref="Q217:S217"/>
    <mergeCell ref="T217:U217"/>
    <mergeCell ref="V217:X217"/>
    <mergeCell ref="Y217:Z217"/>
    <mergeCell ref="AA217:AB217"/>
    <mergeCell ref="AC217:AD217"/>
    <mergeCell ref="AE217:AF217"/>
    <mergeCell ref="A218:B218"/>
    <mergeCell ref="C218:D218"/>
    <mergeCell ref="E218:F218"/>
    <mergeCell ref="H218:I218"/>
    <mergeCell ref="J218:L218"/>
    <mergeCell ref="M218:N218"/>
    <mergeCell ref="O218:P218"/>
    <mergeCell ref="Q218:S218"/>
    <mergeCell ref="T218:U218"/>
    <mergeCell ref="V218:X218"/>
    <mergeCell ref="Y218:Z218"/>
    <mergeCell ref="AA218:AB218"/>
    <mergeCell ref="AC218:AD218"/>
    <mergeCell ref="AE218:AF218"/>
    <mergeCell ref="A219:B219"/>
    <mergeCell ref="C219:D219"/>
    <mergeCell ref="E219:F219"/>
    <mergeCell ref="H219:I219"/>
    <mergeCell ref="J219:L219"/>
    <mergeCell ref="M219:N219"/>
    <mergeCell ref="O219:P219"/>
    <mergeCell ref="Q219:S219"/>
    <mergeCell ref="T219:U219"/>
    <mergeCell ref="V219:X219"/>
    <mergeCell ref="Y219:Z219"/>
    <mergeCell ref="AA219:AB219"/>
    <mergeCell ref="AC219:AD219"/>
    <mergeCell ref="AE219:AF219"/>
    <mergeCell ref="A220:B220"/>
    <mergeCell ref="C220:D220"/>
    <mergeCell ref="E220:F220"/>
    <mergeCell ref="H220:I220"/>
    <mergeCell ref="J220:L220"/>
    <mergeCell ref="M220:N220"/>
    <mergeCell ref="O220:P220"/>
    <mergeCell ref="Q220:S220"/>
    <mergeCell ref="T220:U220"/>
    <mergeCell ref="V220:X220"/>
    <mergeCell ref="Y220:Z220"/>
    <mergeCell ref="AA220:AB220"/>
    <mergeCell ref="AC220:AD220"/>
    <mergeCell ref="AE220:AF220"/>
    <mergeCell ref="A221:B221"/>
    <mergeCell ref="C221:D221"/>
    <mergeCell ref="E221:F221"/>
    <mergeCell ref="H221:I221"/>
    <mergeCell ref="J221:L221"/>
    <mergeCell ref="M221:N221"/>
    <mergeCell ref="O221:P221"/>
    <mergeCell ref="Q221:S221"/>
    <mergeCell ref="T221:U221"/>
    <mergeCell ref="V221:X221"/>
    <mergeCell ref="Y221:Z221"/>
    <mergeCell ref="AA221:AB221"/>
    <mergeCell ref="AC221:AD221"/>
    <mergeCell ref="AE221:AF221"/>
    <mergeCell ref="A222:B222"/>
    <mergeCell ref="C222:D222"/>
    <mergeCell ref="E222:F222"/>
    <mergeCell ref="H222:I222"/>
    <mergeCell ref="J222:L222"/>
    <mergeCell ref="M222:N222"/>
    <mergeCell ref="O222:P222"/>
    <mergeCell ref="Q222:S222"/>
    <mergeCell ref="T222:U222"/>
    <mergeCell ref="V222:X222"/>
    <mergeCell ref="Y222:Z222"/>
    <mergeCell ref="AA222:AB222"/>
    <mergeCell ref="AC222:AD222"/>
    <mergeCell ref="AE222:AF222"/>
    <mergeCell ref="A223:B223"/>
    <mergeCell ref="C223:D223"/>
    <mergeCell ref="E223:F223"/>
    <mergeCell ref="H223:I223"/>
    <mergeCell ref="J223:L223"/>
    <mergeCell ref="M223:N223"/>
    <mergeCell ref="O223:P223"/>
    <mergeCell ref="Q223:S223"/>
    <mergeCell ref="T223:U223"/>
    <mergeCell ref="V223:X223"/>
    <mergeCell ref="Y223:Z223"/>
    <mergeCell ref="AA223:AB223"/>
    <mergeCell ref="AC223:AD223"/>
    <mergeCell ref="AE223:AF223"/>
    <mergeCell ref="A224:B224"/>
    <mergeCell ref="C224:D224"/>
    <mergeCell ref="E224:F224"/>
    <mergeCell ref="H224:I224"/>
    <mergeCell ref="J224:L224"/>
    <mergeCell ref="M224:N224"/>
    <mergeCell ref="O224:P224"/>
    <mergeCell ref="Q224:S224"/>
    <mergeCell ref="T224:U224"/>
    <mergeCell ref="V224:X224"/>
    <mergeCell ref="Y224:Z224"/>
    <mergeCell ref="AA224:AB224"/>
    <mergeCell ref="AC224:AD224"/>
    <mergeCell ref="AE224:AF224"/>
    <mergeCell ref="A225:B225"/>
    <mergeCell ref="C225:D225"/>
    <mergeCell ref="E225:F225"/>
    <mergeCell ref="H225:I225"/>
    <mergeCell ref="J225:L225"/>
    <mergeCell ref="M225:N225"/>
    <mergeCell ref="O225:P225"/>
    <mergeCell ref="Q225:S225"/>
    <mergeCell ref="T225:U225"/>
    <mergeCell ref="V225:X225"/>
    <mergeCell ref="Y225:Z225"/>
    <mergeCell ref="AA225:AB225"/>
    <mergeCell ref="AC225:AD225"/>
    <mergeCell ref="AE225:AF225"/>
    <mergeCell ref="A226:B226"/>
    <mergeCell ref="C226:D226"/>
    <mergeCell ref="E226:F226"/>
    <mergeCell ref="H226:I226"/>
    <mergeCell ref="J226:L226"/>
    <mergeCell ref="M226:N226"/>
    <mergeCell ref="O226:P226"/>
    <mergeCell ref="Q226:S226"/>
    <mergeCell ref="T226:U226"/>
    <mergeCell ref="V226:X226"/>
    <mergeCell ref="Y226:Z226"/>
    <mergeCell ref="AA226:AB226"/>
    <mergeCell ref="AC226:AD226"/>
    <mergeCell ref="AE226:AF226"/>
    <mergeCell ref="A227:B227"/>
    <mergeCell ref="C227:D227"/>
    <mergeCell ref="E227:F227"/>
    <mergeCell ref="H227:I227"/>
    <mergeCell ref="J227:L227"/>
    <mergeCell ref="M227:N227"/>
    <mergeCell ref="O227:P227"/>
    <mergeCell ref="Q227:S227"/>
    <mergeCell ref="T227:U227"/>
    <mergeCell ref="V227:X227"/>
    <mergeCell ref="Y227:Z227"/>
    <mergeCell ref="AA227:AB227"/>
    <mergeCell ref="AC227:AD227"/>
    <mergeCell ref="AE227:AF227"/>
    <mergeCell ref="A228:B228"/>
    <mergeCell ref="C228:D228"/>
    <mergeCell ref="E228:F228"/>
    <mergeCell ref="H228:I228"/>
    <mergeCell ref="J228:L228"/>
    <mergeCell ref="M228:N228"/>
    <mergeCell ref="O228:P228"/>
    <mergeCell ref="Q228:S228"/>
    <mergeCell ref="T228:U228"/>
    <mergeCell ref="V228:X228"/>
    <mergeCell ref="Y228:Z228"/>
    <mergeCell ref="AA228:AB228"/>
    <mergeCell ref="AC228:AD228"/>
    <mergeCell ref="AE228:AF228"/>
    <mergeCell ref="A229:B229"/>
    <mergeCell ref="C229:D229"/>
    <mergeCell ref="E229:F229"/>
    <mergeCell ref="H229:I229"/>
    <mergeCell ref="J229:L229"/>
    <mergeCell ref="M229:N229"/>
    <mergeCell ref="O229:P229"/>
    <mergeCell ref="Q229:S229"/>
    <mergeCell ref="T229:U229"/>
    <mergeCell ref="V229:X229"/>
    <mergeCell ref="Y229:Z229"/>
    <mergeCell ref="AA229:AB229"/>
    <mergeCell ref="AC229:AD229"/>
    <mergeCell ref="AE229:AF229"/>
    <mergeCell ref="A230:B230"/>
    <mergeCell ref="C230:D230"/>
    <mergeCell ref="E230:F230"/>
    <mergeCell ref="H230:I230"/>
    <mergeCell ref="J230:L230"/>
    <mergeCell ref="M230:N230"/>
    <mergeCell ref="O230:P230"/>
    <mergeCell ref="Q230:S230"/>
    <mergeCell ref="T230:U230"/>
    <mergeCell ref="V230:X230"/>
    <mergeCell ref="Y230:Z230"/>
    <mergeCell ref="AA230:AB230"/>
    <mergeCell ref="AC230:AD230"/>
    <mergeCell ref="AE230:AF230"/>
    <mergeCell ref="A231:B231"/>
    <mergeCell ref="C231:D231"/>
    <mergeCell ref="E231:F231"/>
    <mergeCell ref="H231:I231"/>
    <mergeCell ref="J231:L231"/>
    <mergeCell ref="M231:N231"/>
    <mergeCell ref="O231:P231"/>
    <mergeCell ref="Q231:S231"/>
    <mergeCell ref="T231:U231"/>
    <mergeCell ref="V231:X231"/>
    <mergeCell ref="Y231:Z231"/>
    <mergeCell ref="AA231:AB231"/>
    <mergeCell ref="AC231:AD231"/>
    <mergeCell ref="AE231:AF231"/>
    <mergeCell ref="A232:B232"/>
    <mergeCell ref="C232:D232"/>
    <mergeCell ref="E232:F232"/>
    <mergeCell ref="H232:I232"/>
    <mergeCell ref="J232:L232"/>
    <mergeCell ref="M232:N232"/>
    <mergeCell ref="O232:P232"/>
    <mergeCell ref="Q232:S232"/>
    <mergeCell ref="T232:U232"/>
    <mergeCell ref="V232:X232"/>
    <mergeCell ref="Y232:Z232"/>
    <mergeCell ref="AA232:AB232"/>
    <mergeCell ref="AC232:AD232"/>
    <mergeCell ref="AE232:AF232"/>
    <mergeCell ref="A233:B233"/>
    <mergeCell ref="C233:D233"/>
    <mergeCell ref="E233:F233"/>
    <mergeCell ref="H233:I233"/>
    <mergeCell ref="J233:L233"/>
    <mergeCell ref="M233:N233"/>
    <mergeCell ref="O233:P233"/>
    <mergeCell ref="Q233:S233"/>
    <mergeCell ref="T233:U233"/>
    <mergeCell ref="V233:X233"/>
    <mergeCell ref="Y233:Z233"/>
    <mergeCell ref="AA233:AB233"/>
    <mergeCell ref="AC233:AD233"/>
    <mergeCell ref="AE233:AF233"/>
    <mergeCell ref="A234:B234"/>
    <mergeCell ref="C234:D234"/>
    <mergeCell ref="E234:F234"/>
    <mergeCell ref="H234:I234"/>
    <mergeCell ref="J234:L234"/>
    <mergeCell ref="M234:N234"/>
    <mergeCell ref="O234:P234"/>
    <mergeCell ref="Q234:S234"/>
    <mergeCell ref="T234:U234"/>
    <mergeCell ref="V234:X234"/>
    <mergeCell ref="Y234:Z234"/>
    <mergeCell ref="AA234:AB234"/>
    <mergeCell ref="AC234:AD234"/>
    <mergeCell ref="AE234:AF234"/>
    <mergeCell ref="A235:B235"/>
    <mergeCell ref="C235:D235"/>
    <mergeCell ref="E235:F235"/>
    <mergeCell ref="H235:I235"/>
    <mergeCell ref="J235:L235"/>
    <mergeCell ref="M235:N235"/>
    <mergeCell ref="O235:P235"/>
    <mergeCell ref="Q235:S235"/>
    <mergeCell ref="T235:U235"/>
    <mergeCell ref="V235:X235"/>
    <mergeCell ref="Y235:Z235"/>
    <mergeCell ref="AA235:AB235"/>
    <mergeCell ref="AC235:AD235"/>
    <mergeCell ref="AE235:AF235"/>
    <mergeCell ref="A236:B236"/>
    <mergeCell ref="C236:D236"/>
    <mergeCell ref="E236:F236"/>
    <mergeCell ref="H236:I236"/>
    <mergeCell ref="J236:L236"/>
    <mergeCell ref="M236:N236"/>
    <mergeCell ref="O236:P236"/>
    <mergeCell ref="Q236:S236"/>
    <mergeCell ref="T236:U236"/>
    <mergeCell ref="V236:X236"/>
    <mergeCell ref="Y236:Z236"/>
    <mergeCell ref="AA236:AB236"/>
    <mergeCell ref="AC236:AD236"/>
    <mergeCell ref="AE236:AF236"/>
    <mergeCell ref="A237:B237"/>
    <mergeCell ref="C237:D237"/>
    <mergeCell ref="E237:F237"/>
    <mergeCell ref="H237:I237"/>
    <mergeCell ref="J237:L237"/>
    <mergeCell ref="M237:N237"/>
    <mergeCell ref="O237:P237"/>
    <mergeCell ref="Q237:S237"/>
    <mergeCell ref="T237:U237"/>
    <mergeCell ref="V237:X237"/>
    <mergeCell ref="Y237:Z237"/>
    <mergeCell ref="AA237:AB237"/>
    <mergeCell ref="AC237:AD237"/>
    <mergeCell ref="AE237:AF237"/>
    <mergeCell ref="A238:B238"/>
    <mergeCell ref="C238:D238"/>
    <mergeCell ref="E238:F238"/>
    <mergeCell ref="H238:I238"/>
    <mergeCell ref="J238:L238"/>
    <mergeCell ref="M238:N238"/>
    <mergeCell ref="O238:P238"/>
    <mergeCell ref="Q238:S238"/>
    <mergeCell ref="T238:U238"/>
    <mergeCell ref="V238:X238"/>
    <mergeCell ref="Y238:Z238"/>
    <mergeCell ref="AA238:AB238"/>
    <mergeCell ref="AC238:AD238"/>
    <mergeCell ref="AE238:AF238"/>
    <mergeCell ref="A239:B239"/>
    <mergeCell ref="C239:D239"/>
    <mergeCell ref="E239:F239"/>
    <mergeCell ref="H239:I239"/>
    <mergeCell ref="J239:L239"/>
    <mergeCell ref="M239:N239"/>
    <mergeCell ref="O239:P239"/>
    <mergeCell ref="Q239:S239"/>
    <mergeCell ref="T239:U239"/>
    <mergeCell ref="V239:X239"/>
    <mergeCell ref="Y239:Z239"/>
    <mergeCell ref="AA239:AB239"/>
    <mergeCell ref="AC239:AD239"/>
    <mergeCell ref="AE239:AF239"/>
    <mergeCell ref="A240:B240"/>
    <mergeCell ref="C240:D240"/>
    <mergeCell ref="E240:F240"/>
    <mergeCell ref="H240:I240"/>
    <mergeCell ref="J240:L240"/>
    <mergeCell ref="M240:N240"/>
    <mergeCell ref="O240:P240"/>
    <mergeCell ref="Q240:S240"/>
    <mergeCell ref="T240:U240"/>
    <mergeCell ref="V240:X240"/>
    <mergeCell ref="Y240:Z240"/>
    <mergeCell ref="AA240:AB240"/>
    <mergeCell ref="AC240:AD240"/>
    <mergeCell ref="AE240:AF240"/>
    <mergeCell ref="A241:B241"/>
    <mergeCell ref="C241:D241"/>
    <mergeCell ref="E241:F241"/>
    <mergeCell ref="H241:I241"/>
    <mergeCell ref="J241:L241"/>
    <mergeCell ref="M241:N241"/>
    <mergeCell ref="O241:P241"/>
    <mergeCell ref="Q241:S241"/>
    <mergeCell ref="T241:U241"/>
    <mergeCell ref="V241:X241"/>
    <mergeCell ref="Y241:Z241"/>
    <mergeCell ref="AA241:AB241"/>
    <mergeCell ref="AC241:AD241"/>
    <mergeCell ref="AE241:AF241"/>
    <mergeCell ref="A242:B242"/>
    <mergeCell ref="C242:D242"/>
    <mergeCell ref="E242:F242"/>
    <mergeCell ref="H242:I242"/>
    <mergeCell ref="J242:L242"/>
    <mergeCell ref="M242:N242"/>
    <mergeCell ref="O242:P242"/>
    <mergeCell ref="Q242:S242"/>
    <mergeCell ref="T242:U242"/>
    <mergeCell ref="V242:X242"/>
    <mergeCell ref="Y242:Z242"/>
    <mergeCell ref="AA242:AB242"/>
    <mergeCell ref="AC242:AD242"/>
    <mergeCell ref="AE242:AF242"/>
    <mergeCell ref="A243:B243"/>
    <mergeCell ref="C243:D243"/>
    <mergeCell ref="E243:F243"/>
    <mergeCell ref="H243:I243"/>
    <mergeCell ref="J243:L243"/>
    <mergeCell ref="M243:N243"/>
    <mergeCell ref="O243:P243"/>
    <mergeCell ref="Q243:S243"/>
    <mergeCell ref="T243:U243"/>
    <mergeCell ref="V243:X243"/>
    <mergeCell ref="Y243:Z243"/>
    <mergeCell ref="AA243:AB243"/>
    <mergeCell ref="AC243:AD243"/>
    <mergeCell ref="AE243:AF243"/>
    <mergeCell ref="A244:B244"/>
    <mergeCell ref="C244:D244"/>
    <mergeCell ref="E244:F244"/>
    <mergeCell ref="H244:I244"/>
    <mergeCell ref="J244:L244"/>
    <mergeCell ref="M244:N244"/>
    <mergeCell ref="O244:P244"/>
    <mergeCell ref="Q244:S244"/>
    <mergeCell ref="T244:U244"/>
    <mergeCell ref="V244:X244"/>
    <mergeCell ref="Y244:Z244"/>
    <mergeCell ref="AA244:AB244"/>
    <mergeCell ref="AC244:AD244"/>
    <mergeCell ref="AE244:AF244"/>
    <mergeCell ref="A245:B245"/>
    <mergeCell ref="C245:D245"/>
    <mergeCell ref="E245:F245"/>
    <mergeCell ref="H245:I245"/>
    <mergeCell ref="J245:L245"/>
    <mergeCell ref="M245:N245"/>
    <mergeCell ref="O245:P245"/>
    <mergeCell ref="Q245:S245"/>
    <mergeCell ref="T245:U245"/>
    <mergeCell ref="V245:X245"/>
    <mergeCell ref="Y245:Z245"/>
    <mergeCell ref="AA245:AB245"/>
    <mergeCell ref="AC245:AD245"/>
    <mergeCell ref="AE245:AF245"/>
    <mergeCell ref="A246:B246"/>
    <mergeCell ref="C246:D246"/>
    <mergeCell ref="E246:F246"/>
    <mergeCell ref="H246:I246"/>
    <mergeCell ref="J246:L246"/>
    <mergeCell ref="M246:N246"/>
    <mergeCell ref="O246:P246"/>
    <mergeCell ref="Q246:S246"/>
    <mergeCell ref="T246:U246"/>
    <mergeCell ref="V246:X246"/>
    <mergeCell ref="Y246:Z246"/>
    <mergeCell ref="AA246:AB246"/>
    <mergeCell ref="AC246:AD246"/>
    <mergeCell ref="AE246:AF246"/>
    <mergeCell ref="A247:B247"/>
    <mergeCell ref="C247:D247"/>
    <mergeCell ref="E247:F247"/>
    <mergeCell ref="H247:I247"/>
    <mergeCell ref="J247:L247"/>
    <mergeCell ref="M247:N247"/>
    <mergeCell ref="O247:P247"/>
    <mergeCell ref="Q247:S247"/>
    <mergeCell ref="T247:U247"/>
    <mergeCell ref="V247:X247"/>
    <mergeCell ref="Y247:Z247"/>
    <mergeCell ref="AA247:AB247"/>
    <mergeCell ref="AC247:AD247"/>
    <mergeCell ref="AE247:AF247"/>
    <mergeCell ref="A248:B248"/>
    <mergeCell ref="C248:D248"/>
    <mergeCell ref="E248:F248"/>
    <mergeCell ref="H248:I248"/>
    <mergeCell ref="J248:L248"/>
    <mergeCell ref="M248:N248"/>
    <mergeCell ref="O248:P248"/>
    <mergeCell ref="Q248:S248"/>
    <mergeCell ref="T248:U248"/>
    <mergeCell ref="V248:X248"/>
    <mergeCell ref="Y248:Z248"/>
    <mergeCell ref="AA248:AB248"/>
    <mergeCell ref="AC248:AD248"/>
    <mergeCell ref="AE248:AF248"/>
    <mergeCell ref="A249:B249"/>
    <mergeCell ref="C249:D249"/>
    <mergeCell ref="E249:F249"/>
    <mergeCell ref="H249:I249"/>
    <mergeCell ref="J249:L249"/>
    <mergeCell ref="M249:N249"/>
    <mergeCell ref="O249:P249"/>
    <mergeCell ref="Q249:S249"/>
    <mergeCell ref="T249:U249"/>
    <mergeCell ref="V249:X249"/>
    <mergeCell ref="Y249:Z249"/>
    <mergeCell ref="AA249:AB249"/>
    <mergeCell ref="AC249:AD249"/>
    <mergeCell ref="AE249:AF249"/>
    <mergeCell ref="A250:B250"/>
    <mergeCell ref="C250:D250"/>
    <mergeCell ref="E250:F250"/>
    <mergeCell ref="H250:I250"/>
    <mergeCell ref="J250:L250"/>
    <mergeCell ref="M250:N250"/>
    <mergeCell ref="O250:P250"/>
    <mergeCell ref="Q250:S250"/>
    <mergeCell ref="T250:U250"/>
    <mergeCell ref="V250:X250"/>
    <mergeCell ref="Y250:Z250"/>
    <mergeCell ref="AA250:AB250"/>
    <mergeCell ref="AC250:AD250"/>
    <mergeCell ref="AE250:AF250"/>
    <mergeCell ref="A251:B251"/>
    <mergeCell ref="C251:D251"/>
    <mergeCell ref="E251:F251"/>
    <mergeCell ref="H251:I251"/>
    <mergeCell ref="J251:L251"/>
    <mergeCell ref="M251:N251"/>
    <mergeCell ref="O251:P251"/>
    <mergeCell ref="Q251:S251"/>
    <mergeCell ref="T251:U251"/>
    <mergeCell ref="V251:X251"/>
    <mergeCell ref="Y251:Z251"/>
    <mergeCell ref="AA251:AB251"/>
    <mergeCell ref="AC251:AD251"/>
    <mergeCell ref="AE251:AF251"/>
    <mergeCell ref="A252:B252"/>
    <mergeCell ref="C252:D252"/>
    <mergeCell ref="E252:F252"/>
    <mergeCell ref="H252:I252"/>
    <mergeCell ref="J252:L252"/>
    <mergeCell ref="M252:N252"/>
    <mergeCell ref="O252:P252"/>
    <mergeCell ref="Q252:S252"/>
    <mergeCell ref="T252:U252"/>
    <mergeCell ref="V252:X252"/>
    <mergeCell ref="Y252:Z252"/>
    <mergeCell ref="AA252:AB252"/>
    <mergeCell ref="AC252:AD252"/>
    <mergeCell ref="AE252:AF252"/>
    <mergeCell ref="A253:B253"/>
    <mergeCell ref="C253:D253"/>
    <mergeCell ref="E253:F253"/>
    <mergeCell ref="H253:I253"/>
    <mergeCell ref="J253:L253"/>
    <mergeCell ref="M253:N253"/>
    <mergeCell ref="O253:P253"/>
    <mergeCell ref="Q253:S253"/>
    <mergeCell ref="T253:U253"/>
    <mergeCell ref="V253:X253"/>
    <mergeCell ref="Y253:Z253"/>
    <mergeCell ref="AA253:AB253"/>
    <mergeCell ref="AC253:AD253"/>
    <mergeCell ref="AE253:AF253"/>
    <mergeCell ref="A254:B254"/>
    <mergeCell ref="C254:D254"/>
    <mergeCell ref="E254:F254"/>
    <mergeCell ref="H254:I254"/>
    <mergeCell ref="J254:L254"/>
    <mergeCell ref="M254:N254"/>
    <mergeCell ref="O254:P254"/>
    <mergeCell ref="Q254:S254"/>
    <mergeCell ref="T254:U254"/>
    <mergeCell ref="V254:X254"/>
    <mergeCell ref="Y254:Z254"/>
    <mergeCell ref="AA254:AB254"/>
    <mergeCell ref="AC254:AD254"/>
    <mergeCell ref="AE254:AF254"/>
    <mergeCell ref="A255:B255"/>
    <mergeCell ref="C255:D255"/>
    <mergeCell ref="E255:F255"/>
    <mergeCell ref="H255:I255"/>
    <mergeCell ref="J255:L255"/>
    <mergeCell ref="M255:N255"/>
    <mergeCell ref="O255:P255"/>
    <mergeCell ref="Q255:S255"/>
    <mergeCell ref="T255:U255"/>
    <mergeCell ref="V255:X255"/>
    <mergeCell ref="Y255:Z255"/>
    <mergeCell ref="AA255:AB255"/>
    <mergeCell ref="AC255:AD255"/>
    <mergeCell ref="AE255:AF255"/>
    <mergeCell ref="A256:B256"/>
    <mergeCell ref="C256:D256"/>
    <mergeCell ref="E256:F256"/>
    <mergeCell ref="H256:I256"/>
    <mergeCell ref="J256:L256"/>
    <mergeCell ref="M256:N256"/>
    <mergeCell ref="O256:P256"/>
    <mergeCell ref="Q256:S256"/>
    <mergeCell ref="T256:U256"/>
    <mergeCell ref="V256:X256"/>
    <mergeCell ref="Y256:Z256"/>
    <mergeCell ref="AA256:AB256"/>
    <mergeCell ref="AC256:AD256"/>
    <mergeCell ref="AE256:AF256"/>
    <mergeCell ref="A257:B257"/>
    <mergeCell ref="C257:D257"/>
    <mergeCell ref="E257:F257"/>
    <mergeCell ref="H257:I257"/>
    <mergeCell ref="J257:L257"/>
    <mergeCell ref="M257:N257"/>
    <mergeCell ref="O257:P257"/>
    <mergeCell ref="Q257:S257"/>
    <mergeCell ref="T257:U257"/>
    <mergeCell ref="V257:X257"/>
    <mergeCell ref="Y257:Z257"/>
    <mergeCell ref="AA257:AB257"/>
    <mergeCell ref="AC257:AD257"/>
    <mergeCell ref="AE257:AF257"/>
    <mergeCell ref="A258:B258"/>
    <mergeCell ref="C258:D258"/>
    <mergeCell ref="E258:F258"/>
    <mergeCell ref="H258:I258"/>
    <mergeCell ref="J258:L258"/>
    <mergeCell ref="M258:N258"/>
    <mergeCell ref="O258:P258"/>
    <mergeCell ref="Q258:S258"/>
    <mergeCell ref="T258:U258"/>
    <mergeCell ref="V258:X258"/>
    <mergeCell ref="Y258:Z258"/>
    <mergeCell ref="AA258:AB258"/>
    <mergeCell ref="AC258:AD258"/>
    <mergeCell ref="AE258:AF258"/>
    <mergeCell ref="A259:B259"/>
    <mergeCell ref="C259:D259"/>
    <mergeCell ref="E259:F259"/>
    <mergeCell ref="H259:I259"/>
    <mergeCell ref="J259:L259"/>
    <mergeCell ref="M259:N259"/>
    <mergeCell ref="O259:P259"/>
    <mergeCell ref="Q259:S259"/>
    <mergeCell ref="T259:U259"/>
    <mergeCell ref="V259:X259"/>
    <mergeCell ref="Y259:Z259"/>
    <mergeCell ref="AA259:AB259"/>
    <mergeCell ref="AC259:AD259"/>
    <mergeCell ref="AE259:AF259"/>
    <mergeCell ref="A260:B260"/>
    <mergeCell ref="C260:D260"/>
    <mergeCell ref="E260:F260"/>
    <mergeCell ref="H260:I260"/>
    <mergeCell ref="J260:L260"/>
    <mergeCell ref="M260:N260"/>
    <mergeCell ref="O260:P260"/>
    <mergeCell ref="Q260:S260"/>
    <mergeCell ref="T260:U260"/>
    <mergeCell ref="V260:X260"/>
    <mergeCell ref="Y260:Z260"/>
    <mergeCell ref="AA260:AB260"/>
    <mergeCell ref="AC260:AD260"/>
    <mergeCell ref="AE260:AF260"/>
    <mergeCell ref="A261:B261"/>
    <mergeCell ref="C261:D261"/>
    <mergeCell ref="E261:F261"/>
    <mergeCell ref="H261:I261"/>
    <mergeCell ref="J261:L261"/>
    <mergeCell ref="M261:N261"/>
    <mergeCell ref="O261:P261"/>
    <mergeCell ref="Q261:S261"/>
    <mergeCell ref="T261:U261"/>
    <mergeCell ref="V261:X261"/>
    <mergeCell ref="Y261:Z261"/>
    <mergeCell ref="AA261:AB261"/>
    <mergeCell ref="AC261:AD261"/>
    <mergeCell ref="AE261:AF261"/>
    <mergeCell ref="A262:B262"/>
    <mergeCell ref="C262:D262"/>
    <mergeCell ref="E262:F262"/>
    <mergeCell ref="H262:I262"/>
    <mergeCell ref="J262:L262"/>
    <mergeCell ref="M262:N262"/>
    <mergeCell ref="O262:P262"/>
    <mergeCell ref="Q262:S262"/>
    <mergeCell ref="T262:U262"/>
    <mergeCell ref="V262:X262"/>
    <mergeCell ref="Y262:Z262"/>
    <mergeCell ref="AA262:AB262"/>
    <mergeCell ref="AC262:AD262"/>
    <mergeCell ref="AE262:AF262"/>
    <mergeCell ref="A263:B263"/>
    <mergeCell ref="C263:D263"/>
    <mergeCell ref="E263:F263"/>
    <mergeCell ref="H263:I263"/>
    <mergeCell ref="J263:L263"/>
    <mergeCell ref="M263:N263"/>
    <mergeCell ref="O263:P263"/>
    <mergeCell ref="Q263:S263"/>
    <mergeCell ref="T263:U263"/>
    <mergeCell ref="V263:X263"/>
    <mergeCell ref="Y263:Z263"/>
    <mergeCell ref="AA263:AB263"/>
    <mergeCell ref="AC263:AD263"/>
    <mergeCell ref="AE263:AF263"/>
    <mergeCell ref="A264:B264"/>
    <mergeCell ref="C264:D264"/>
    <mergeCell ref="E264:F264"/>
    <mergeCell ref="H264:I264"/>
    <mergeCell ref="J264:L264"/>
    <mergeCell ref="M264:N264"/>
    <mergeCell ref="O264:P264"/>
    <mergeCell ref="Q264:S264"/>
    <mergeCell ref="T264:U264"/>
    <mergeCell ref="V264:X264"/>
    <mergeCell ref="Y264:Z264"/>
    <mergeCell ref="AA264:AB264"/>
    <mergeCell ref="AC264:AD264"/>
    <mergeCell ref="AE264:AF264"/>
    <mergeCell ref="A265:B265"/>
    <mergeCell ref="C265:D265"/>
    <mergeCell ref="E265:F265"/>
    <mergeCell ref="H265:I265"/>
    <mergeCell ref="J265:L265"/>
    <mergeCell ref="M265:N265"/>
    <mergeCell ref="O265:P265"/>
    <mergeCell ref="Q265:S265"/>
    <mergeCell ref="T265:U265"/>
    <mergeCell ref="V265:X265"/>
    <mergeCell ref="Y265:Z265"/>
    <mergeCell ref="AA265:AB265"/>
    <mergeCell ref="AC265:AD265"/>
    <mergeCell ref="AE265:AF265"/>
    <mergeCell ref="A266:B266"/>
    <mergeCell ref="C266:D266"/>
    <mergeCell ref="E266:F266"/>
    <mergeCell ref="H266:I266"/>
    <mergeCell ref="J266:L266"/>
    <mergeCell ref="M266:N266"/>
    <mergeCell ref="O266:P266"/>
    <mergeCell ref="Q266:S266"/>
    <mergeCell ref="T266:U266"/>
    <mergeCell ref="V266:X266"/>
    <mergeCell ref="Y266:Z266"/>
    <mergeCell ref="AA266:AB266"/>
    <mergeCell ref="AC266:AD266"/>
    <mergeCell ref="AE266:AF266"/>
    <mergeCell ref="A267:B267"/>
    <mergeCell ref="C267:D267"/>
    <mergeCell ref="E267:F267"/>
    <mergeCell ref="H267:I267"/>
    <mergeCell ref="J267:L267"/>
    <mergeCell ref="M267:N267"/>
    <mergeCell ref="O267:P267"/>
    <mergeCell ref="Q267:S267"/>
    <mergeCell ref="T267:U267"/>
    <mergeCell ref="V267:X267"/>
    <mergeCell ref="Y267:Z267"/>
    <mergeCell ref="AA267:AB267"/>
    <mergeCell ref="AC267:AD267"/>
    <mergeCell ref="AE267:AF267"/>
    <mergeCell ref="A268:B268"/>
    <mergeCell ref="C268:D268"/>
    <mergeCell ref="E268:F268"/>
    <mergeCell ref="H268:I268"/>
    <mergeCell ref="J268:L268"/>
    <mergeCell ref="M268:N268"/>
    <mergeCell ref="O268:P268"/>
    <mergeCell ref="Q268:S268"/>
    <mergeCell ref="T268:U268"/>
    <mergeCell ref="V268:X268"/>
    <mergeCell ref="Y268:Z268"/>
    <mergeCell ref="AA268:AB268"/>
    <mergeCell ref="AC268:AD268"/>
    <mergeCell ref="AE268:AF268"/>
    <mergeCell ref="A269:B269"/>
    <mergeCell ref="C269:D269"/>
    <mergeCell ref="E269:F269"/>
    <mergeCell ref="H269:I269"/>
    <mergeCell ref="J269:L269"/>
    <mergeCell ref="M269:N269"/>
    <mergeCell ref="O269:P269"/>
    <mergeCell ref="Q269:S269"/>
    <mergeCell ref="T269:U269"/>
    <mergeCell ref="V269:X269"/>
    <mergeCell ref="Y269:Z269"/>
    <mergeCell ref="AA269:AB269"/>
    <mergeCell ref="AC269:AD269"/>
    <mergeCell ref="AE269:AF269"/>
    <mergeCell ref="A270:B270"/>
    <mergeCell ref="C270:D270"/>
    <mergeCell ref="E270:F270"/>
    <mergeCell ref="H270:I270"/>
    <mergeCell ref="J270:L270"/>
    <mergeCell ref="M270:N270"/>
    <mergeCell ref="O270:P270"/>
    <mergeCell ref="Q270:S270"/>
    <mergeCell ref="T270:U270"/>
    <mergeCell ref="V270:X270"/>
    <mergeCell ref="Y270:Z270"/>
    <mergeCell ref="AA270:AB270"/>
    <mergeCell ref="AC270:AD270"/>
    <mergeCell ref="AE270:AF270"/>
    <mergeCell ref="A271:B271"/>
    <mergeCell ref="C271:D271"/>
    <mergeCell ref="E271:F271"/>
    <mergeCell ref="H271:I271"/>
    <mergeCell ref="J271:L271"/>
    <mergeCell ref="M271:N271"/>
    <mergeCell ref="O271:P271"/>
    <mergeCell ref="Q271:S271"/>
    <mergeCell ref="T271:U271"/>
    <mergeCell ref="V271:X271"/>
    <mergeCell ref="Y271:Z271"/>
    <mergeCell ref="AA271:AB271"/>
    <mergeCell ref="AC271:AD271"/>
    <mergeCell ref="AE271:AF271"/>
    <mergeCell ref="A272:B272"/>
    <mergeCell ref="C272:D272"/>
    <mergeCell ref="E272:F272"/>
    <mergeCell ref="H272:I272"/>
    <mergeCell ref="J272:L272"/>
    <mergeCell ref="M272:N272"/>
    <mergeCell ref="O272:P272"/>
    <mergeCell ref="Q272:S272"/>
    <mergeCell ref="T272:U272"/>
    <mergeCell ref="V272:X272"/>
    <mergeCell ref="Y272:Z272"/>
    <mergeCell ref="AA272:AB272"/>
    <mergeCell ref="AC272:AD272"/>
    <mergeCell ref="AE272:AF272"/>
    <mergeCell ref="A273:B273"/>
    <mergeCell ref="C273:D273"/>
    <mergeCell ref="E273:F273"/>
    <mergeCell ref="H273:I273"/>
    <mergeCell ref="J273:L273"/>
    <mergeCell ref="M273:N273"/>
    <mergeCell ref="O273:P273"/>
    <mergeCell ref="Q273:S273"/>
    <mergeCell ref="T273:U273"/>
    <mergeCell ref="V273:X273"/>
    <mergeCell ref="Y273:Z273"/>
    <mergeCell ref="AA273:AB273"/>
    <mergeCell ref="AC273:AD273"/>
    <mergeCell ref="AE273:AF273"/>
    <mergeCell ref="A274:B274"/>
    <mergeCell ref="C274:D274"/>
    <mergeCell ref="E274:F274"/>
    <mergeCell ref="H274:I274"/>
    <mergeCell ref="J274:L274"/>
    <mergeCell ref="M274:N274"/>
    <mergeCell ref="O274:P274"/>
    <mergeCell ref="Q274:S274"/>
    <mergeCell ref="T274:U274"/>
    <mergeCell ref="V274:X274"/>
    <mergeCell ref="Y274:Z274"/>
    <mergeCell ref="AA274:AB274"/>
    <mergeCell ref="AC274:AD274"/>
    <mergeCell ref="AE274:AF274"/>
    <mergeCell ref="A275:B275"/>
    <mergeCell ref="C275:D275"/>
    <mergeCell ref="E275:F275"/>
    <mergeCell ref="H275:I275"/>
    <mergeCell ref="J275:L275"/>
    <mergeCell ref="M275:N275"/>
    <mergeCell ref="O275:P275"/>
    <mergeCell ref="Q275:S275"/>
    <mergeCell ref="T275:U275"/>
    <mergeCell ref="V275:X275"/>
    <mergeCell ref="Y275:Z275"/>
    <mergeCell ref="AA275:AB275"/>
    <mergeCell ref="AC275:AD275"/>
    <mergeCell ref="AE275:AF275"/>
    <mergeCell ref="A276:B276"/>
    <mergeCell ref="C276:D276"/>
    <mergeCell ref="E276:F276"/>
    <mergeCell ref="H276:I276"/>
    <mergeCell ref="J276:L276"/>
    <mergeCell ref="M276:N276"/>
    <mergeCell ref="O276:P276"/>
    <mergeCell ref="Q276:S276"/>
    <mergeCell ref="T276:U276"/>
    <mergeCell ref="V276:X276"/>
    <mergeCell ref="Y276:Z276"/>
    <mergeCell ref="AA276:AB276"/>
    <mergeCell ref="AC276:AD276"/>
    <mergeCell ref="AE276:AF276"/>
    <mergeCell ref="A277:B277"/>
    <mergeCell ref="C277:D277"/>
    <mergeCell ref="E277:F277"/>
    <mergeCell ref="H277:I277"/>
    <mergeCell ref="J277:L277"/>
    <mergeCell ref="M277:N277"/>
    <mergeCell ref="O277:P277"/>
    <mergeCell ref="Q277:S277"/>
    <mergeCell ref="T277:U277"/>
    <mergeCell ref="V277:X277"/>
    <mergeCell ref="Y277:Z277"/>
    <mergeCell ref="AA277:AB277"/>
    <mergeCell ref="AC277:AD277"/>
    <mergeCell ref="AE277:AF277"/>
    <mergeCell ref="A278:B278"/>
    <mergeCell ref="C278:D278"/>
    <mergeCell ref="E278:F278"/>
    <mergeCell ref="H278:I278"/>
    <mergeCell ref="J278:L278"/>
    <mergeCell ref="M278:N278"/>
    <mergeCell ref="O278:P278"/>
    <mergeCell ref="Q278:S278"/>
    <mergeCell ref="T278:U278"/>
    <mergeCell ref="V278:X278"/>
    <mergeCell ref="Y278:Z278"/>
    <mergeCell ref="AA278:AB278"/>
    <mergeCell ref="AC278:AD278"/>
    <mergeCell ref="AE278:AF278"/>
    <mergeCell ref="A279:B279"/>
    <mergeCell ref="C279:D279"/>
    <mergeCell ref="E279:F279"/>
    <mergeCell ref="H279:I279"/>
    <mergeCell ref="J279:L279"/>
    <mergeCell ref="M279:N279"/>
    <mergeCell ref="O279:P279"/>
    <mergeCell ref="Q279:S279"/>
    <mergeCell ref="T279:U279"/>
    <mergeCell ref="V279:X279"/>
    <mergeCell ref="Y279:Z279"/>
    <mergeCell ref="AA279:AB279"/>
    <mergeCell ref="AC279:AD279"/>
    <mergeCell ref="AE279:AF279"/>
    <mergeCell ref="A280:B280"/>
    <mergeCell ref="C280:D280"/>
    <mergeCell ref="E280:F280"/>
    <mergeCell ref="H280:I280"/>
    <mergeCell ref="J280:L280"/>
    <mergeCell ref="M280:N280"/>
    <mergeCell ref="O280:P280"/>
    <mergeCell ref="Q280:S280"/>
    <mergeCell ref="T280:U280"/>
    <mergeCell ref="V280:X280"/>
    <mergeCell ref="Y280:Z280"/>
    <mergeCell ref="AA280:AB280"/>
    <mergeCell ref="AC280:AD280"/>
    <mergeCell ref="AE280:AF280"/>
    <mergeCell ref="A281:B281"/>
    <mergeCell ref="C281:D281"/>
    <mergeCell ref="E281:F281"/>
    <mergeCell ref="H281:I281"/>
    <mergeCell ref="J281:L281"/>
    <mergeCell ref="M281:N281"/>
    <mergeCell ref="O281:P281"/>
    <mergeCell ref="Q281:S281"/>
    <mergeCell ref="T281:U281"/>
    <mergeCell ref="V281:X281"/>
    <mergeCell ref="Y281:Z281"/>
    <mergeCell ref="AA281:AB281"/>
    <mergeCell ref="AC281:AD281"/>
    <mergeCell ref="AE281:AF281"/>
    <mergeCell ref="A282:B282"/>
    <mergeCell ref="C282:D282"/>
    <mergeCell ref="E282:F282"/>
    <mergeCell ref="H282:I282"/>
    <mergeCell ref="J282:L282"/>
    <mergeCell ref="M282:N282"/>
    <mergeCell ref="O282:P282"/>
    <mergeCell ref="Q282:S282"/>
    <mergeCell ref="T282:U282"/>
    <mergeCell ref="V282:X282"/>
    <mergeCell ref="Y282:Z282"/>
    <mergeCell ref="AA282:AB282"/>
    <mergeCell ref="AC282:AD282"/>
    <mergeCell ref="AE282:AF282"/>
    <mergeCell ref="A283:B283"/>
    <mergeCell ref="C283:D283"/>
    <mergeCell ref="E283:F283"/>
    <mergeCell ref="H283:I283"/>
    <mergeCell ref="J283:L283"/>
    <mergeCell ref="M283:N283"/>
    <mergeCell ref="O283:P283"/>
    <mergeCell ref="Q283:S283"/>
    <mergeCell ref="T283:U283"/>
    <mergeCell ref="V283:X283"/>
    <mergeCell ref="Y283:Z283"/>
    <mergeCell ref="AA283:AB283"/>
    <mergeCell ref="AC283:AD283"/>
    <mergeCell ref="AE283:AF283"/>
    <mergeCell ref="A284:B284"/>
    <mergeCell ref="C284:D284"/>
    <mergeCell ref="E284:F284"/>
    <mergeCell ref="H284:I284"/>
    <mergeCell ref="J284:L284"/>
    <mergeCell ref="M284:N284"/>
    <mergeCell ref="O284:P284"/>
    <mergeCell ref="Q284:S284"/>
    <mergeCell ref="T284:U284"/>
    <mergeCell ref="V284:X284"/>
    <mergeCell ref="Y284:Z284"/>
    <mergeCell ref="AA284:AB284"/>
    <mergeCell ref="AC284:AD284"/>
    <mergeCell ref="AE284:AF284"/>
    <mergeCell ref="A285:B285"/>
    <mergeCell ref="C285:D285"/>
    <mergeCell ref="E285:F285"/>
    <mergeCell ref="H285:I285"/>
    <mergeCell ref="J285:L285"/>
    <mergeCell ref="M285:N285"/>
    <mergeCell ref="O285:P285"/>
    <mergeCell ref="Q285:S285"/>
    <mergeCell ref="T285:U285"/>
    <mergeCell ref="V285:X285"/>
    <mergeCell ref="Y285:Z285"/>
    <mergeCell ref="AA285:AB285"/>
    <mergeCell ref="AC285:AD285"/>
    <mergeCell ref="AE285:AF285"/>
    <mergeCell ref="A286:B286"/>
    <mergeCell ref="C286:D286"/>
    <mergeCell ref="E286:F286"/>
    <mergeCell ref="H286:I286"/>
    <mergeCell ref="J286:L286"/>
    <mergeCell ref="M286:N286"/>
    <mergeCell ref="O286:P286"/>
    <mergeCell ref="Q286:S286"/>
    <mergeCell ref="T286:U286"/>
    <mergeCell ref="V286:X286"/>
    <mergeCell ref="Y286:Z286"/>
    <mergeCell ref="AA286:AB286"/>
    <mergeCell ref="AC286:AD286"/>
    <mergeCell ref="AE286:AF286"/>
    <mergeCell ref="A287:B287"/>
    <mergeCell ref="C287:D287"/>
    <mergeCell ref="E287:F287"/>
    <mergeCell ref="H287:I287"/>
    <mergeCell ref="J287:L287"/>
    <mergeCell ref="M287:N287"/>
    <mergeCell ref="O287:P287"/>
    <mergeCell ref="Q287:S287"/>
    <mergeCell ref="T287:U287"/>
    <mergeCell ref="V287:X287"/>
    <mergeCell ref="Y287:Z287"/>
    <mergeCell ref="AA287:AB287"/>
    <mergeCell ref="AC287:AD287"/>
    <mergeCell ref="AE287:AF287"/>
    <mergeCell ref="A288:B288"/>
    <mergeCell ref="C288:D288"/>
    <mergeCell ref="E288:F288"/>
    <mergeCell ref="H288:I288"/>
    <mergeCell ref="J288:L288"/>
    <mergeCell ref="M288:N288"/>
    <mergeCell ref="O288:P288"/>
    <mergeCell ref="Q288:S288"/>
    <mergeCell ref="T288:U288"/>
    <mergeCell ref="V288:X288"/>
    <mergeCell ref="Y288:Z288"/>
    <mergeCell ref="AA288:AB288"/>
    <mergeCell ref="AC288:AD288"/>
    <mergeCell ref="AE288:AF288"/>
    <mergeCell ref="A289:B289"/>
    <mergeCell ref="C289:D289"/>
    <mergeCell ref="E289:F289"/>
    <mergeCell ref="H289:I289"/>
    <mergeCell ref="J289:L289"/>
    <mergeCell ref="M289:N289"/>
    <mergeCell ref="O289:P289"/>
    <mergeCell ref="Q289:S289"/>
    <mergeCell ref="T289:U289"/>
    <mergeCell ref="V289:X289"/>
    <mergeCell ref="Y289:Z289"/>
    <mergeCell ref="AA289:AB289"/>
    <mergeCell ref="AC289:AD289"/>
    <mergeCell ref="AE289:AF289"/>
    <mergeCell ref="A290:B290"/>
    <mergeCell ref="C290:D290"/>
    <mergeCell ref="E290:F290"/>
    <mergeCell ref="H290:I290"/>
    <mergeCell ref="J290:L290"/>
    <mergeCell ref="M290:N290"/>
    <mergeCell ref="O290:P290"/>
    <mergeCell ref="Q290:S290"/>
    <mergeCell ref="T290:U290"/>
    <mergeCell ref="V290:X290"/>
    <mergeCell ref="Y290:Z290"/>
    <mergeCell ref="AA290:AB290"/>
    <mergeCell ref="AC290:AD290"/>
    <mergeCell ref="AE290:AF290"/>
    <mergeCell ref="A291:B291"/>
    <mergeCell ref="C291:D291"/>
    <mergeCell ref="E291:F291"/>
    <mergeCell ref="H291:I291"/>
    <mergeCell ref="J291:L291"/>
    <mergeCell ref="M291:N291"/>
    <mergeCell ref="O291:P291"/>
    <mergeCell ref="Q291:S291"/>
    <mergeCell ref="T291:U291"/>
    <mergeCell ref="V291:X291"/>
    <mergeCell ref="Y291:Z291"/>
    <mergeCell ref="AA291:AB291"/>
    <mergeCell ref="AC291:AD291"/>
    <mergeCell ref="AE291:AF291"/>
    <mergeCell ref="A292:B292"/>
    <mergeCell ref="C292:D292"/>
    <mergeCell ref="E292:F292"/>
    <mergeCell ref="H292:I292"/>
    <mergeCell ref="J292:L292"/>
    <mergeCell ref="M292:N292"/>
    <mergeCell ref="O292:P292"/>
    <mergeCell ref="Q292:S292"/>
    <mergeCell ref="T292:U292"/>
    <mergeCell ref="V292:X292"/>
    <mergeCell ref="Y292:Z292"/>
    <mergeCell ref="AA292:AB292"/>
    <mergeCell ref="AC292:AD292"/>
    <mergeCell ref="AE292:AF292"/>
    <mergeCell ref="A293:B293"/>
    <mergeCell ref="C293:D293"/>
    <mergeCell ref="E293:F293"/>
    <mergeCell ref="H293:I293"/>
    <mergeCell ref="J293:L293"/>
    <mergeCell ref="M293:N293"/>
    <mergeCell ref="O293:P293"/>
    <mergeCell ref="Q293:S293"/>
    <mergeCell ref="T293:U293"/>
    <mergeCell ref="V293:X293"/>
    <mergeCell ref="Y293:Z293"/>
    <mergeCell ref="AA293:AB293"/>
    <mergeCell ref="AC293:AD293"/>
    <mergeCell ref="AE293:AF293"/>
    <mergeCell ref="A294:B294"/>
    <mergeCell ref="C294:D294"/>
    <mergeCell ref="E294:F294"/>
    <mergeCell ref="H294:I294"/>
    <mergeCell ref="J294:L294"/>
    <mergeCell ref="M294:N294"/>
    <mergeCell ref="O294:P294"/>
    <mergeCell ref="Q294:S294"/>
    <mergeCell ref="T294:U294"/>
    <mergeCell ref="V294:X294"/>
    <mergeCell ref="Y294:Z294"/>
    <mergeCell ref="AA294:AB294"/>
    <mergeCell ref="AC294:AD294"/>
    <mergeCell ref="AE294:AF294"/>
    <mergeCell ref="A295:B295"/>
    <mergeCell ref="C295:D295"/>
    <mergeCell ref="E295:F295"/>
    <mergeCell ref="H295:I295"/>
    <mergeCell ref="J295:L295"/>
    <mergeCell ref="M295:N295"/>
    <mergeCell ref="O295:P295"/>
    <mergeCell ref="Q295:S295"/>
    <mergeCell ref="T295:U295"/>
    <mergeCell ref="V295:X295"/>
    <mergeCell ref="Y295:Z295"/>
    <mergeCell ref="AA295:AB295"/>
    <mergeCell ref="AC295:AD295"/>
    <mergeCell ref="AE295:AF295"/>
    <mergeCell ref="A296:B296"/>
    <mergeCell ref="C296:D296"/>
    <mergeCell ref="E296:F296"/>
    <mergeCell ref="H296:I296"/>
    <mergeCell ref="J296:L296"/>
    <mergeCell ref="M296:N296"/>
    <mergeCell ref="O296:P296"/>
    <mergeCell ref="Q296:S296"/>
    <mergeCell ref="T296:U296"/>
    <mergeCell ref="V296:X296"/>
    <mergeCell ref="Y296:Z296"/>
    <mergeCell ref="AA296:AB296"/>
    <mergeCell ref="AC296:AD296"/>
    <mergeCell ref="AE296:AF296"/>
    <mergeCell ref="A297:B297"/>
    <mergeCell ref="C297:D297"/>
    <mergeCell ref="E297:F297"/>
    <mergeCell ref="H297:I297"/>
    <mergeCell ref="J297:L297"/>
    <mergeCell ref="M297:N297"/>
    <mergeCell ref="O297:P297"/>
    <mergeCell ref="Q297:S297"/>
    <mergeCell ref="T297:U297"/>
    <mergeCell ref="V297:X297"/>
    <mergeCell ref="Y297:Z297"/>
    <mergeCell ref="AA297:AB297"/>
    <mergeCell ref="AC297:AD297"/>
    <mergeCell ref="AE297:AF297"/>
    <mergeCell ref="A298:B298"/>
    <mergeCell ref="C298:D298"/>
    <mergeCell ref="E298:F298"/>
    <mergeCell ref="H298:I298"/>
    <mergeCell ref="J298:L298"/>
    <mergeCell ref="M298:N298"/>
    <mergeCell ref="O298:P298"/>
    <mergeCell ref="Q298:S298"/>
    <mergeCell ref="T298:U298"/>
    <mergeCell ref="V298:X298"/>
    <mergeCell ref="Y298:Z298"/>
    <mergeCell ref="AA298:AB298"/>
    <mergeCell ref="AC298:AD298"/>
    <mergeCell ref="AE298:AF298"/>
    <mergeCell ref="A299:B299"/>
    <mergeCell ref="C299:D299"/>
    <mergeCell ref="E299:F299"/>
    <mergeCell ref="H299:I299"/>
    <mergeCell ref="J299:L299"/>
    <mergeCell ref="M299:N299"/>
    <mergeCell ref="O299:P299"/>
    <mergeCell ref="Q299:S299"/>
    <mergeCell ref="T299:U299"/>
    <mergeCell ref="V299:X299"/>
    <mergeCell ref="Y299:Z299"/>
    <mergeCell ref="AA299:AB299"/>
    <mergeCell ref="AC299:AD299"/>
    <mergeCell ref="AE299:AF299"/>
    <mergeCell ref="A300:B300"/>
    <mergeCell ref="C300:D300"/>
    <mergeCell ref="E300:F300"/>
    <mergeCell ref="H300:I300"/>
    <mergeCell ref="J300:L300"/>
    <mergeCell ref="M300:N300"/>
    <mergeCell ref="O300:P300"/>
    <mergeCell ref="Q300:S300"/>
    <mergeCell ref="T300:U300"/>
    <mergeCell ref="V300:X300"/>
    <mergeCell ref="Y300:Z300"/>
    <mergeCell ref="AA300:AB300"/>
    <mergeCell ref="AC300:AD300"/>
    <mergeCell ref="AE300:AF300"/>
    <mergeCell ref="A301:B301"/>
    <mergeCell ref="C301:D301"/>
    <mergeCell ref="E301:F301"/>
    <mergeCell ref="H301:I301"/>
    <mergeCell ref="J301:L301"/>
    <mergeCell ref="M301:N301"/>
    <mergeCell ref="O301:P301"/>
    <mergeCell ref="Q301:S301"/>
    <mergeCell ref="T301:U301"/>
    <mergeCell ref="V301:X301"/>
    <mergeCell ref="Y301:Z301"/>
    <mergeCell ref="AA301:AB301"/>
    <mergeCell ref="AC301:AD301"/>
    <mergeCell ref="AE301:AF301"/>
    <mergeCell ref="A302:B302"/>
    <mergeCell ref="C302:D302"/>
    <mergeCell ref="E302:F302"/>
    <mergeCell ref="H302:I302"/>
    <mergeCell ref="J302:L302"/>
    <mergeCell ref="M302:N302"/>
    <mergeCell ref="O302:P302"/>
    <mergeCell ref="Q302:S302"/>
    <mergeCell ref="T302:U302"/>
    <mergeCell ref="V302:X302"/>
    <mergeCell ref="Y302:Z302"/>
    <mergeCell ref="AA302:AB302"/>
    <mergeCell ref="AC302:AD302"/>
    <mergeCell ref="AE302:AF302"/>
    <mergeCell ref="A303:B303"/>
    <mergeCell ref="C303:D303"/>
    <mergeCell ref="E303:F303"/>
    <mergeCell ref="H303:I303"/>
    <mergeCell ref="J303:L303"/>
    <mergeCell ref="M303:N303"/>
    <mergeCell ref="O303:P303"/>
    <mergeCell ref="Q303:S303"/>
    <mergeCell ref="T303:U303"/>
    <mergeCell ref="V303:X303"/>
    <mergeCell ref="Y303:Z303"/>
    <mergeCell ref="AA303:AB303"/>
    <mergeCell ref="AC303:AD303"/>
    <mergeCell ref="AE303:AF303"/>
    <mergeCell ref="A304:B304"/>
    <mergeCell ref="C304:D304"/>
    <mergeCell ref="E304:F304"/>
    <mergeCell ref="H304:I304"/>
    <mergeCell ref="J304:L304"/>
    <mergeCell ref="M304:N304"/>
    <mergeCell ref="O304:P304"/>
    <mergeCell ref="Q304:S304"/>
    <mergeCell ref="T304:U304"/>
    <mergeCell ref="V304:X304"/>
    <mergeCell ref="Y304:Z304"/>
    <mergeCell ref="AA304:AB304"/>
    <mergeCell ref="AC304:AD304"/>
    <mergeCell ref="AE304:AF304"/>
    <mergeCell ref="A305:B305"/>
    <mergeCell ref="C305:D305"/>
    <mergeCell ref="E305:F305"/>
    <mergeCell ref="H305:I305"/>
    <mergeCell ref="J305:L305"/>
    <mergeCell ref="M305:N305"/>
    <mergeCell ref="O305:P305"/>
    <mergeCell ref="Q305:S305"/>
    <mergeCell ref="T305:U305"/>
    <mergeCell ref="V305:X305"/>
    <mergeCell ref="Y305:Z305"/>
    <mergeCell ref="AA305:AB305"/>
    <mergeCell ref="AC305:AD305"/>
    <mergeCell ref="AE305:AF305"/>
    <mergeCell ref="A306:B306"/>
    <mergeCell ref="C306:D306"/>
    <mergeCell ref="E306:F306"/>
    <mergeCell ref="H306:I306"/>
    <mergeCell ref="J306:L306"/>
    <mergeCell ref="M306:N306"/>
    <mergeCell ref="O306:P306"/>
    <mergeCell ref="Q306:S306"/>
    <mergeCell ref="T306:U306"/>
    <mergeCell ref="V306:X306"/>
    <mergeCell ref="Y306:Z306"/>
    <mergeCell ref="AA306:AB306"/>
    <mergeCell ref="AC306:AD306"/>
    <mergeCell ref="AE306:AF306"/>
    <mergeCell ref="A307:B307"/>
    <mergeCell ref="C307:D307"/>
    <mergeCell ref="E307:F307"/>
    <mergeCell ref="H307:I307"/>
    <mergeCell ref="J307:L307"/>
    <mergeCell ref="M307:N307"/>
    <mergeCell ref="O307:P307"/>
    <mergeCell ref="Q307:S307"/>
    <mergeCell ref="T307:U307"/>
    <mergeCell ref="V307:X307"/>
    <mergeCell ref="Y307:Z307"/>
    <mergeCell ref="AA307:AB307"/>
    <mergeCell ref="AC307:AD307"/>
    <mergeCell ref="AE307:AF307"/>
    <mergeCell ref="A308:B308"/>
    <mergeCell ref="C308:D308"/>
    <mergeCell ref="E308:F308"/>
    <mergeCell ref="H308:I308"/>
    <mergeCell ref="J308:L308"/>
    <mergeCell ref="M308:N308"/>
    <mergeCell ref="O308:P308"/>
    <mergeCell ref="Q308:S308"/>
    <mergeCell ref="T308:U308"/>
    <mergeCell ref="V308:X308"/>
    <mergeCell ref="Y308:Z308"/>
    <mergeCell ref="AA308:AB308"/>
    <mergeCell ref="AC308:AD308"/>
    <mergeCell ref="AE308:AF308"/>
    <mergeCell ref="A309:B309"/>
    <mergeCell ref="C309:D309"/>
    <mergeCell ref="E309:F309"/>
    <mergeCell ref="H309:I309"/>
    <mergeCell ref="J309:L309"/>
    <mergeCell ref="M309:N309"/>
    <mergeCell ref="O309:P309"/>
    <mergeCell ref="Q309:S309"/>
    <mergeCell ref="T309:U309"/>
    <mergeCell ref="V309:X309"/>
    <mergeCell ref="Y309:Z309"/>
    <mergeCell ref="AA309:AB309"/>
    <mergeCell ref="AC309:AD309"/>
    <mergeCell ref="AE309:AF309"/>
    <mergeCell ref="A310:B310"/>
    <mergeCell ref="C310:D310"/>
    <mergeCell ref="E310:F310"/>
    <mergeCell ref="H310:I310"/>
    <mergeCell ref="J310:L310"/>
    <mergeCell ref="M310:N310"/>
    <mergeCell ref="O310:P310"/>
    <mergeCell ref="Q310:S310"/>
    <mergeCell ref="T310:U310"/>
    <mergeCell ref="V310:X310"/>
    <mergeCell ref="Y310:Z310"/>
    <mergeCell ref="AA310:AB310"/>
    <mergeCell ref="AC310:AD310"/>
    <mergeCell ref="AE310:AF310"/>
    <mergeCell ref="A311:B311"/>
    <mergeCell ref="C311:D311"/>
    <mergeCell ref="E311:F311"/>
    <mergeCell ref="H311:I311"/>
    <mergeCell ref="J311:L311"/>
    <mergeCell ref="M311:N311"/>
    <mergeCell ref="O311:P311"/>
    <mergeCell ref="Q311:S311"/>
    <mergeCell ref="T311:U311"/>
    <mergeCell ref="V311:X311"/>
    <mergeCell ref="Y311:Z311"/>
    <mergeCell ref="AA311:AB311"/>
    <mergeCell ref="AC311:AD311"/>
    <mergeCell ref="AE311:AF311"/>
    <mergeCell ref="A312:B312"/>
    <mergeCell ref="C312:D312"/>
    <mergeCell ref="E312:F312"/>
    <mergeCell ref="H312:I312"/>
    <mergeCell ref="J312:L312"/>
    <mergeCell ref="M312:N312"/>
    <mergeCell ref="O312:P312"/>
    <mergeCell ref="Q312:S312"/>
    <mergeCell ref="T312:U312"/>
    <mergeCell ref="V312:X312"/>
    <mergeCell ref="Y312:Z312"/>
    <mergeCell ref="AA312:AB312"/>
    <mergeCell ref="AC312:AD312"/>
    <mergeCell ref="AE312:AF312"/>
    <mergeCell ref="A313:B313"/>
    <mergeCell ref="C313:D313"/>
    <mergeCell ref="E313:F313"/>
    <mergeCell ref="H313:I313"/>
    <mergeCell ref="J313:L313"/>
    <mergeCell ref="M313:N313"/>
    <mergeCell ref="O313:P313"/>
    <mergeCell ref="Q313:S313"/>
    <mergeCell ref="T313:U313"/>
    <mergeCell ref="V313:X313"/>
    <mergeCell ref="Y313:Z313"/>
    <mergeCell ref="AA313:AB313"/>
    <mergeCell ref="AC313:AD313"/>
    <mergeCell ref="AE313:AF313"/>
    <mergeCell ref="A314:B314"/>
    <mergeCell ref="C314:D314"/>
    <mergeCell ref="E314:F314"/>
    <mergeCell ref="H314:I314"/>
    <mergeCell ref="J314:L314"/>
    <mergeCell ref="M314:N314"/>
    <mergeCell ref="O314:P314"/>
    <mergeCell ref="Q314:S314"/>
    <mergeCell ref="T314:U314"/>
    <mergeCell ref="V314:X314"/>
    <mergeCell ref="Y314:Z314"/>
    <mergeCell ref="AA314:AB314"/>
    <mergeCell ref="AC314:AD314"/>
    <mergeCell ref="AE314:AF314"/>
    <mergeCell ref="A315:B315"/>
    <mergeCell ref="C315:D315"/>
    <mergeCell ref="E315:F315"/>
    <mergeCell ref="H315:I315"/>
    <mergeCell ref="J315:L315"/>
    <mergeCell ref="M315:N315"/>
    <mergeCell ref="O315:P315"/>
    <mergeCell ref="Q315:S315"/>
    <mergeCell ref="T315:U315"/>
    <mergeCell ref="V315:X315"/>
    <mergeCell ref="Y315:Z315"/>
    <mergeCell ref="AA315:AB315"/>
    <mergeCell ref="AC315:AD315"/>
    <mergeCell ref="AE315:AF315"/>
    <mergeCell ref="A316:B316"/>
    <mergeCell ref="C316:D316"/>
    <mergeCell ref="E316:F316"/>
    <mergeCell ref="H316:I316"/>
    <mergeCell ref="J316:L316"/>
    <mergeCell ref="M316:N316"/>
    <mergeCell ref="O316:P316"/>
    <mergeCell ref="Q316:S316"/>
    <mergeCell ref="T316:U316"/>
    <mergeCell ref="V316:X316"/>
    <mergeCell ref="Y316:Z316"/>
    <mergeCell ref="AA316:AB316"/>
    <mergeCell ref="AC316:AD316"/>
    <mergeCell ref="AE316:AF316"/>
    <mergeCell ref="A317:B317"/>
    <mergeCell ref="C317:D317"/>
    <mergeCell ref="E317:F317"/>
    <mergeCell ref="H317:I317"/>
    <mergeCell ref="J317:L317"/>
    <mergeCell ref="M317:N317"/>
    <mergeCell ref="O317:P317"/>
    <mergeCell ref="Q317:S317"/>
    <mergeCell ref="T317:U317"/>
    <mergeCell ref="V317:X317"/>
    <mergeCell ref="Y317:Z317"/>
    <mergeCell ref="AA317:AB317"/>
    <mergeCell ref="AC317:AD317"/>
    <mergeCell ref="AE317:AF317"/>
    <mergeCell ref="A318:B318"/>
    <mergeCell ref="C318:D318"/>
    <mergeCell ref="E318:F318"/>
    <mergeCell ref="H318:I318"/>
    <mergeCell ref="J318:L318"/>
    <mergeCell ref="M318:N318"/>
    <mergeCell ref="O318:P318"/>
    <mergeCell ref="Q318:S318"/>
    <mergeCell ref="T318:U318"/>
    <mergeCell ref="V318:X318"/>
    <mergeCell ref="Y318:Z318"/>
    <mergeCell ref="AA318:AB318"/>
    <mergeCell ref="AC318:AD318"/>
    <mergeCell ref="AE318:AF318"/>
    <mergeCell ref="A319:B319"/>
    <mergeCell ref="C319:D319"/>
    <mergeCell ref="E319:F319"/>
    <mergeCell ref="H319:I319"/>
    <mergeCell ref="J319:L319"/>
    <mergeCell ref="M319:N319"/>
    <mergeCell ref="O319:P319"/>
    <mergeCell ref="Q319:S319"/>
    <mergeCell ref="T319:U319"/>
    <mergeCell ref="V319:X319"/>
    <mergeCell ref="Y319:Z319"/>
    <mergeCell ref="AA319:AB319"/>
    <mergeCell ref="AC319:AD319"/>
    <mergeCell ref="AE319:AF319"/>
    <mergeCell ref="A320:B320"/>
    <mergeCell ref="C320:D320"/>
    <mergeCell ref="E320:F320"/>
    <mergeCell ref="H320:I320"/>
    <mergeCell ref="J320:L320"/>
    <mergeCell ref="M320:N320"/>
    <mergeCell ref="O320:P320"/>
    <mergeCell ref="Q320:S320"/>
    <mergeCell ref="T320:U320"/>
    <mergeCell ref="V320:X320"/>
    <mergeCell ref="Y320:Z320"/>
    <mergeCell ref="AA320:AB320"/>
    <mergeCell ref="AC320:AD320"/>
    <mergeCell ref="AE320:AF320"/>
    <mergeCell ref="A321:B321"/>
    <mergeCell ref="C321:D321"/>
    <mergeCell ref="E321:F321"/>
    <mergeCell ref="H321:I321"/>
    <mergeCell ref="J321:L321"/>
    <mergeCell ref="M321:N321"/>
    <mergeCell ref="O321:P321"/>
    <mergeCell ref="Q321:S321"/>
    <mergeCell ref="T321:U321"/>
    <mergeCell ref="V321:X321"/>
    <mergeCell ref="Y321:Z321"/>
    <mergeCell ref="AA321:AB321"/>
    <mergeCell ref="AC321:AD321"/>
    <mergeCell ref="AE321:AF321"/>
    <mergeCell ref="A322:B322"/>
    <mergeCell ref="C322:D322"/>
    <mergeCell ref="E322:F322"/>
    <mergeCell ref="H322:I322"/>
    <mergeCell ref="J322:L322"/>
    <mergeCell ref="M322:N322"/>
    <mergeCell ref="O322:P322"/>
    <mergeCell ref="Q322:S322"/>
    <mergeCell ref="T322:U322"/>
    <mergeCell ref="V322:X322"/>
    <mergeCell ref="Y322:Z322"/>
    <mergeCell ref="AA322:AB322"/>
    <mergeCell ref="AC322:AD322"/>
    <mergeCell ref="AE322:AF322"/>
    <mergeCell ref="A323:B323"/>
    <mergeCell ref="C323:D323"/>
    <mergeCell ref="E323:F323"/>
    <mergeCell ref="H323:I323"/>
    <mergeCell ref="J323:L323"/>
    <mergeCell ref="M323:N323"/>
    <mergeCell ref="O323:P323"/>
    <mergeCell ref="Q323:S323"/>
    <mergeCell ref="T323:U323"/>
    <mergeCell ref="V323:X323"/>
    <mergeCell ref="Y323:Z323"/>
    <mergeCell ref="AA323:AB323"/>
    <mergeCell ref="AC323:AD323"/>
    <mergeCell ref="AE323:AF323"/>
    <mergeCell ref="A324:B324"/>
    <mergeCell ref="C324:D324"/>
    <mergeCell ref="E324:F324"/>
    <mergeCell ref="H324:I324"/>
    <mergeCell ref="J324:L324"/>
    <mergeCell ref="M324:N324"/>
    <mergeCell ref="O324:P324"/>
    <mergeCell ref="Q324:S324"/>
    <mergeCell ref="T324:U324"/>
    <mergeCell ref="V324:X324"/>
    <mergeCell ref="Y324:Z324"/>
    <mergeCell ref="AA324:AB324"/>
    <mergeCell ref="AC324:AD324"/>
    <mergeCell ref="AE324:AF324"/>
    <mergeCell ref="A325:B325"/>
    <mergeCell ref="C325:D325"/>
    <mergeCell ref="E325:F325"/>
    <mergeCell ref="H325:I325"/>
    <mergeCell ref="J325:L325"/>
    <mergeCell ref="M325:N325"/>
    <mergeCell ref="O325:P325"/>
    <mergeCell ref="Q325:S325"/>
    <mergeCell ref="T325:U325"/>
    <mergeCell ref="V325:X325"/>
    <mergeCell ref="Y325:Z325"/>
    <mergeCell ref="AA325:AB325"/>
    <mergeCell ref="AC325:AD325"/>
    <mergeCell ref="AE325:AF325"/>
    <mergeCell ref="A326:B326"/>
    <mergeCell ref="C326:D326"/>
    <mergeCell ref="E326:F326"/>
    <mergeCell ref="H326:I326"/>
    <mergeCell ref="J326:L326"/>
    <mergeCell ref="M326:N326"/>
    <mergeCell ref="O326:P326"/>
    <mergeCell ref="Q326:S326"/>
    <mergeCell ref="T326:U326"/>
    <mergeCell ref="V326:X326"/>
    <mergeCell ref="Y326:Z326"/>
    <mergeCell ref="AA326:AB326"/>
    <mergeCell ref="AC326:AD326"/>
    <mergeCell ref="AE326:AF326"/>
    <mergeCell ref="A327:B327"/>
    <mergeCell ref="C327:D327"/>
    <mergeCell ref="E327:F327"/>
    <mergeCell ref="H327:I327"/>
    <mergeCell ref="J327:L327"/>
    <mergeCell ref="M327:N327"/>
    <mergeCell ref="O327:P327"/>
    <mergeCell ref="Q327:S327"/>
    <mergeCell ref="T327:U327"/>
    <mergeCell ref="V327:X327"/>
    <mergeCell ref="Y327:Z327"/>
    <mergeCell ref="AA327:AB327"/>
    <mergeCell ref="AC327:AD327"/>
    <mergeCell ref="AE327:AF327"/>
    <mergeCell ref="A328:B328"/>
    <mergeCell ref="C328:D328"/>
    <mergeCell ref="E328:F328"/>
    <mergeCell ref="H328:I328"/>
    <mergeCell ref="J328:L328"/>
    <mergeCell ref="M328:N328"/>
    <mergeCell ref="O328:P328"/>
    <mergeCell ref="Q328:S328"/>
    <mergeCell ref="T328:U328"/>
    <mergeCell ref="V328:X328"/>
    <mergeCell ref="Y328:Z328"/>
    <mergeCell ref="AA328:AB328"/>
    <mergeCell ref="AC328:AD328"/>
    <mergeCell ref="AE328:AF328"/>
    <mergeCell ref="A329:B329"/>
    <mergeCell ref="C329:D329"/>
    <mergeCell ref="E329:F329"/>
    <mergeCell ref="H329:I329"/>
    <mergeCell ref="J329:L329"/>
    <mergeCell ref="M329:N329"/>
    <mergeCell ref="O329:P329"/>
    <mergeCell ref="Q329:S329"/>
    <mergeCell ref="T329:U329"/>
    <mergeCell ref="V329:X329"/>
    <mergeCell ref="Y329:Z329"/>
    <mergeCell ref="AA329:AB329"/>
    <mergeCell ref="AC329:AD329"/>
    <mergeCell ref="AE329:AF329"/>
    <mergeCell ref="A330:B330"/>
    <mergeCell ref="C330:D330"/>
    <mergeCell ref="E330:F330"/>
    <mergeCell ref="H330:I330"/>
    <mergeCell ref="J330:L330"/>
    <mergeCell ref="M330:N330"/>
    <mergeCell ref="O330:P330"/>
    <mergeCell ref="Q330:S330"/>
    <mergeCell ref="T330:U330"/>
    <mergeCell ref="V330:X330"/>
    <mergeCell ref="Y330:Z330"/>
    <mergeCell ref="AA330:AB330"/>
    <mergeCell ref="AC330:AD330"/>
    <mergeCell ref="AE330:AF330"/>
    <mergeCell ref="A331:B331"/>
    <mergeCell ref="C331:D331"/>
    <mergeCell ref="E331:F331"/>
    <mergeCell ref="H331:I331"/>
    <mergeCell ref="J331:L331"/>
    <mergeCell ref="M331:N331"/>
    <mergeCell ref="O331:P331"/>
    <mergeCell ref="Q331:S331"/>
    <mergeCell ref="T331:U331"/>
    <mergeCell ref="V331:X331"/>
    <mergeCell ref="Y331:Z331"/>
    <mergeCell ref="AA331:AB331"/>
    <mergeCell ref="AC331:AD331"/>
    <mergeCell ref="AE331:AF331"/>
    <mergeCell ref="A332:B332"/>
    <mergeCell ref="C332:D332"/>
    <mergeCell ref="E332:F332"/>
    <mergeCell ref="H332:I332"/>
    <mergeCell ref="J332:L332"/>
    <mergeCell ref="M332:N332"/>
    <mergeCell ref="O332:P332"/>
    <mergeCell ref="Q332:S332"/>
    <mergeCell ref="T332:U332"/>
    <mergeCell ref="V332:X332"/>
    <mergeCell ref="Y332:Z332"/>
    <mergeCell ref="AA332:AB332"/>
    <mergeCell ref="AC332:AD332"/>
    <mergeCell ref="AE332:AF332"/>
    <mergeCell ref="A333:B333"/>
    <mergeCell ref="C333:D333"/>
    <mergeCell ref="E333:F333"/>
    <mergeCell ref="H333:I333"/>
    <mergeCell ref="J333:L333"/>
    <mergeCell ref="M333:N333"/>
    <mergeCell ref="O333:P333"/>
    <mergeCell ref="Q333:S333"/>
    <mergeCell ref="T333:U333"/>
    <mergeCell ref="V333:X333"/>
    <mergeCell ref="Y333:Z333"/>
    <mergeCell ref="AA333:AB333"/>
    <mergeCell ref="AC333:AD333"/>
    <mergeCell ref="AE333:AF333"/>
    <mergeCell ref="A334:B334"/>
    <mergeCell ref="C334:D334"/>
    <mergeCell ref="E334:F334"/>
    <mergeCell ref="H334:I334"/>
    <mergeCell ref="J334:L334"/>
    <mergeCell ref="M334:N334"/>
    <mergeCell ref="O334:P334"/>
    <mergeCell ref="Q334:S334"/>
    <mergeCell ref="T334:U334"/>
    <mergeCell ref="V334:X334"/>
    <mergeCell ref="Y334:Z334"/>
    <mergeCell ref="AA334:AB334"/>
    <mergeCell ref="AC334:AD334"/>
    <mergeCell ref="AE334:AF334"/>
    <mergeCell ref="A335:B335"/>
    <mergeCell ref="C335:D335"/>
    <mergeCell ref="E335:F335"/>
    <mergeCell ref="H335:I335"/>
    <mergeCell ref="J335:L335"/>
    <mergeCell ref="M335:N335"/>
    <mergeCell ref="O335:P335"/>
    <mergeCell ref="Q335:S335"/>
    <mergeCell ref="T335:U335"/>
    <mergeCell ref="V335:X335"/>
    <mergeCell ref="Y335:Z335"/>
    <mergeCell ref="AA335:AB335"/>
    <mergeCell ref="AC335:AD335"/>
    <mergeCell ref="AE335:AF335"/>
    <mergeCell ref="A336:B336"/>
    <mergeCell ref="C336:D336"/>
    <mergeCell ref="E336:F336"/>
    <mergeCell ref="H336:I336"/>
    <mergeCell ref="J336:L336"/>
    <mergeCell ref="M336:N336"/>
    <mergeCell ref="O336:P336"/>
    <mergeCell ref="Q336:S336"/>
    <mergeCell ref="T336:U336"/>
    <mergeCell ref="V336:X336"/>
    <mergeCell ref="Y336:Z336"/>
    <mergeCell ref="AA336:AB336"/>
    <mergeCell ref="AC336:AD336"/>
    <mergeCell ref="AE336:AF336"/>
    <mergeCell ref="A337:B337"/>
    <mergeCell ref="C337:D337"/>
    <mergeCell ref="E337:F337"/>
    <mergeCell ref="H337:I337"/>
    <mergeCell ref="J337:L337"/>
    <mergeCell ref="M337:N337"/>
    <mergeCell ref="O337:P337"/>
    <mergeCell ref="Q337:S337"/>
    <mergeCell ref="T337:U337"/>
    <mergeCell ref="V337:X337"/>
    <mergeCell ref="Y337:Z337"/>
    <mergeCell ref="AA337:AB337"/>
    <mergeCell ref="AC337:AD337"/>
    <mergeCell ref="AE337:AF337"/>
    <mergeCell ref="A338:B338"/>
    <mergeCell ref="C338:D338"/>
    <mergeCell ref="E338:F338"/>
    <mergeCell ref="H338:I338"/>
    <mergeCell ref="J338:L338"/>
    <mergeCell ref="M338:N338"/>
    <mergeCell ref="O338:P338"/>
    <mergeCell ref="Q338:S338"/>
    <mergeCell ref="T338:U338"/>
    <mergeCell ref="V338:X338"/>
    <mergeCell ref="Y338:Z338"/>
    <mergeCell ref="AA338:AB338"/>
    <mergeCell ref="AC338:AD338"/>
    <mergeCell ref="AE338:AF338"/>
    <mergeCell ref="A339:B339"/>
    <mergeCell ref="C339:D339"/>
    <mergeCell ref="E339:F339"/>
    <mergeCell ref="H339:I339"/>
    <mergeCell ref="J339:L339"/>
    <mergeCell ref="M339:N339"/>
    <mergeCell ref="O339:P339"/>
    <mergeCell ref="Q339:S339"/>
    <mergeCell ref="T339:U339"/>
    <mergeCell ref="V339:X339"/>
    <mergeCell ref="Y339:Z339"/>
    <mergeCell ref="AA339:AB339"/>
    <mergeCell ref="AC339:AD339"/>
    <mergeCell ref="AE339:AF339"/>
    <mergeCell ref="A340:B340"/>
    <mergeCell ref="C340:D340"/>
    <mergeCell ref="E340:F340"/>
    <mergeCell ref="H340:I340"/>
    <mergeCell ref="J340:L340"/>
    <mergeCell ref="M340:N340"/>
    <mergeCell ref="O340:P340"/>
    <mergeCell ref="Q340:S340"/>
    <mergeCell ref="T340:U340"/>
    <mergeCell ref="V340:X340"/>
    <mergeCell ref="Y340:Z340"/>
    <mergeCell ref="AA340:AB340"/>
    <mergeCell ref="AC340:AD340"/>
    <mergeCell ref="AE340:AF340"/>
    <mergeCell ref="A341:B341"/>
    <mergeCell ref="C341:D341"/>
    <mergeCell ref="E341:F341"/>
    <mergeCell ref="H341:I341"/>
    <mergeCell ref="J341:L341"/>
    <mergeCell ref="M341:N341"/>
    <mergeCell ref="O341:P341"/>
    <mergeCell ref="Q341:S341"/>
    <mergeCell ref="T341:U341"/>
    <mergeCell ref="V341:X341"/>
    <mergeCell ref="Y341:Z341"/>
    <mergeCell ref="AA341:AB341"/>
    <mergeCell ref="AC341:AD341"/>
    <mergeCell ref="AE341:AF341"/>
    <mergeCell ref="A342:B342"/>
    <mergeCell ref="C342:D342"/>
    <mergeCell ref="E342:F342"/>
    <mergeCell ref="H342:I342"/>
    <mergeCell ref="J342:L342"/>
    <mergeCell ref="M342:N342"/>
    <mergeCell ref="O342:P342"/>
    <mergeCell ref="Q342:S342"/>
    <mergeCell ref="T342:U342"/>
    <mergeCell ref="V342:X342"/>
    <mergeCell ref="Y342:Z342"/>
    <mergeCell ref="AA342:AB342"/>
    <mergeCell ref="AC342:AD342"/>
    <mergeCell ref="AE342:AF342"/>
    <mergeCell ref="A343:B343"/>
    <mergeCell ref="C343:D343"/>
    <mergeCell ref="E343:F343"/>
    <mergeCell ref="H343:I343"/>
    <mergeCell ref="J343:L343"/>
    <mergeCell ref="M343:N343"/>
    <mergeCell ref="O343:P343"/>
    <mergeCell ref="Q343:S343"/>
    <mergeCell ref="T343:U343"/>
    <mergeCell ref="V343:X343"/>
    <mergeCell ref="Y343:Z343"/>
    <mergeCell ref="AA343:AB343"/>
    <mergeCell ref="AC343:AD343"/>
    <mergeCell ref="AE343:AF343"/>
    <mergeCell ref="A344:B344"/>
    <mergeCell ref="C344:D344"/>
    <mergeCell ref="E344:F344"/>
    <mergeCell ref="H344:I344"/>
    <mergeCell ref="J344:L344"/>
    <mergeCell ref="M344:N344"/>
    <mergeCell ref="O344:P344"/>
    <mergeCell ref="Q344:S344"/>
    <mergeCell ref="T344:U344"/>
    <mergeCell ref="V344:X344"/>
    <mergeCell ref="Y344:Z344"/>
    <mergeCell ref="AA344:AB344"/>
    <mergeCell ref="AC344:AD344"/>
    <mergeCell ref="AE344:AF344"/>
    <mergeCell ref="A345:B345"/>
    <mergeCell ref="C345:D345"/>
    <mergeCell ref="E345:F345"/>
    <mergeCell ref="H345:I345"/>
    <mergeCell ref="J345:L345"/>
    <mergeCell ref="M345:N345"/>
    <mergeCell ref="O345:P345"/>
    <mergeCell ref="Q345:S345"/>
    <mergeCell ref="T345:U345"/>
    <mergeCell ref="V345:X345"/>
    <mergeCell ref="Y345:Z345"/>
    <mergeCell ref="AA345:AB345"/>
    <mergeCell ref="AC345:AD345"/>
    <mergeCell ref="AE345:AF345"/>
    <mergeCell ref="A346:B346"/>
    <mergeCell ref="C346:D346"/>
    <mergeCell ref="E346:F346"/>
    <mergeCell ref="H346:I346"/>
    <mergeCell ref="J346:L346"/>
    <mergeCell ref="M346:N346"/>
    <mergeCell ref="O346:P346"/>
    <mergeCell ref="Q346:S346"/>
    <mergeCell ref="T346:U346"/>
    <mergeCell ref="V346:X346"/>
    <mergeCell ref="Y346:Z346"/>
    <mergeCell ref="AA346:AB346"/>
    <mergeCell ref="AC346:AD346"/>
    <mergeCell ref="AE346:AF346"/>
    <mergeCell ref="A347:B347"/>
    <mergeCell ref="C347:D347"/>
    <mergeCell ref="E347:F347"/>
    <mergeCell ref="H347:I347"/>
    <mergeCell ref="J347:L347"/>
    <mergeCell ref="M347:N347"/>
    <mergeCell ref="O347:P347"/>
    <mergeCell ref="Q347:S347"/>
    <mergeCell ref="T347:U347"/>
    <mergeCell ref="V347:X347"/>
    <mergeCell ref="Y347:Z347"/>
    <mergeCell ref="AA347:AB347"/>
    <mergeCell ref="AC347:AD347"/>
    <mergeCell ref="AE347:AF347"/>
    <mergeCell ref="A348:B348"/>
    <mergeCell ref="C348:D348"/>
    <mergeCell ref="E348:F348"/>
    <mergeCell ref="H348:I348"/>
    <mergeCell ref="J348:L348"/>
    <mergeCell ref="M348:N348"/>
    <mergeCell ref="O348:P348"/>
    <mergeCell ref="Q348:S348"/>
    <mergeCell ref="T348:U348"/>
    <mergeCell ref="V348:X348"/>
    <mergeCell ref="Y348:Z348"/>
    <mergeCell ref="AA348:AB348"/>
    <mergeCell ref="AC348:AD348"/>
    <mergeCell ref="AE348:AF348"/>
    <mergeCell ref="A349:B349"/>
    <mergeCell ref="C349:D349"/>
    <mergeCell ref="E349:F349"/>
    <mergeCell ref="H349:I349"/>
    <mergeCell ref="J349:L349"/>
    <mergeCell ref="M349:N349"/>
    <mergeCell ref="O349:P349"/>
    <mergeCell ref="Q349:S349"/>
    <mergeCell ref="T349:U349"/>
    <mergeCell ref="V349:X349"/>
    <mergeCell ref="Y349:Z349"/>
    <mergeCell ref="AA349:AB349"/>
    <mergeCell ref="AC349:AD349"/>
    <mergeCell ref="AE349:AF349"/>
    <mergeCell ref="A350:B350"/>
    <mergeCell ref="C350:D350"/>
    <mergeCell ref="E350:F350"/>
    <mergeCell ref="H350:I350"/>
    <mergeCell ref="J350:L350"/>
    <mergeCell ref="M350:N350"/>
    <mergeCell ref="O350:P350"/>
    <mergeCell ref="Q350:S350"/>
    <mergeCell ref="T350:U350"/>
    <mergeCell ref="V350:X350"/>
    <mergeCell ref="Y350:Z350"/>
    <mergeCell ref="AA350:AB350"/>
    <mergeCell ref="AC350:AD350"/>
    <mergeCell ref="AE350:AF350"/>
    <mergeCell ref="A351:B351"/>
    <mergeCell ref="C351:D351"/>
    <mergeCell ref="E351:F351"/>
    <mergeCell ref="H351:I351"/>
    <mergeCell ref="J351:L351"/>
    <mergeCell ref="M351:N351"/>
    <mergeCell ref="O351:P351"/>
    <mergeCell ref="Q351:S351"/>
    <mergeCell ref="T351:U351"/>
    <mergeCell ref="V351:X351"/>
    <mergeCell ref="Y351:Z351"/>
    <mergeCell ref="AA351:AB351"/>
    <mergeCell ref="AC351:AD351"/>
    <mergeCell ref="AE351:AF351"/>
    <mergeCell ref="A352:B352"/>
    <mergeCell ref="C352:D352"/>
    <mergeCell ref="E352:F352"/>
    <mergeCell ref="H352:I352"/>
    <mergeCell ref="J352:L352"/>
    <mergeCell ref="M352:N352"/>
    <mergeCell ref="O352:P352"/>
    <mergeCell ref="Q352:S352"/>
    <mergeCell ref="T352:U352"/>
    <mergeCell ref="V352:X352"/>
    <mergeCell ref="Y352:Z352"/>
    <mergeCell ref="AA352:AB352"/>
    <mergeCell ref="AC352:AD352"/>
    <mergeCell ref="AE352:AF352"/>
    <mergeCell ref="A353:B353"/>
    <mergeCell ref="C353:D353"/>
    <mergeCell ref="E353:F353"/>
    <mergeCell ref="H353:I353"/>
    <mergeCell ref="J353:L353"/>
    <mergeCell ref="M353:N353"/>
    <mergeCell ref="O353:P353"/>
    <mergeCell ref="Q353:S353"/>
    <mergeCell ref="T353:U353"/>
    <mergeCell ref="V353:X353"/>
    <mergeCell ref="Y353:Z353"/>
    <mergeCell ref="AA353:AB353"/>
    <mergeCell ref="AC353:AD353"/>
    <mergeCell ref="AE353:AF353"/>
    <mergeCell ref="A354:B354"/>
    <mergeCell ref="C354:D354"/>
    <mergeCell ref="E354:F354"/>
    <mergeCell ref="H354:I354"/>
    <mergeCell ref="J354:L354"/>
    <mergeCell ref="M354:N354"/>
    <mergeCell ref="O354:P354"/>
    <mergeCell ref="Q354:S354"/>
    <mergeCell ref="T354:U354"/>
    <mergeCell ref="V354:X354"/>
    <mergeCell ref="Y354:Z354"/>
    <mergeCell ref="AA354:AB354"/>
    <mergeCell ref="AC354:AD354"/>
    <mergeCell ref="AE354:AF354"/>
    <mergeCell ref="A355:B355"/>
    <mergeCell ref="C355:D355"/>
    <mergeCell ref="E355:F355"/>
    <mergeCell ref="H355:I355"/>
    <mergeCell ref="J355:L355"/>
    <mergeCell ref="M355:N355"/>
    <mergeCell ref="O355:P355"/>
    <mergeCell ref="Q355:S355"/>
    <mergeCell ref="T355:U355"/>
    <mergeCell ref="V355:X355"/>
    <mergeCell ref="Y355:Z355"/>
    <mergeCell ref="AA355:AB355"/>
    <mergeCell ref="AC355:AD355"/>
    <mergeCell ref="AE355:AF355"/>
    <mergeCell ref="A356:B356"/>
    <mergeCell ref="C356:D356"/>
    <mergeCell ref="E356:F356"/>
    <mergeCell ref="H356:I356"/>
    <mergeCell ref="J356:L356"/>
    <mergeCell ref="M356:N356"/>
    <mergeCell ref="O356:P356"/>
    <mergeCell ref="Q356:S356"/>
    <mergeCell ref="T356:U356"/>
    <mergeCell ref="V356:X356"/>
    <mergeCell ref="Y356:Z356"/>
    <mergeCell ref="AA356:AB356"/>
    <mergeCell ref="AC356:AD356"/>
    <mergeCell ref="AE356:AF356"/>
    <mergeCell ref="A357:B357"/>
    <mergeCell ref="C357:D357"/>
    <mergeCell ref="E357:F357"/>
    <mergeCell ref="H357:I357"/>
    <mergeCell ref="J357:L357"/>
    <mergeCell ref="M357:N357"/>
    <mergeCell ref="O357:P357"/>
    <mergeCell ref="Q357:S357"/>
    <mergeCell ref="T357:U357"/>
    <mergeCell ref="V357:X357"/>
    <mergeCell ref="Y357:Z357"/>
    <mergeCell ref="AA357:AB357"/>
    <mergeCell ref="AC357:AD357"/>
    <mergeCell ref="AE357:AF357"/>
    <mergeCell ref="A358:B358"/>
    <mergeCell ref="C358:D358"/>
    <mergeCell ref="E358:F358"/>
    <mergeCell ref="H358:I358"/>
    <mergeCell ref="J358:L358"/>
    <mergeCell ref="M358:N358"/>
    <mergeCell ref="O358:P358"/>
    <mergeCell ref="Q358:S358"/>
    <mergeCell ref="T358:U358"/>
    <mergeCell ref="V358:X358"/>
    <mergeCell ref="Y358:Z358"/>
    <mergeCell ref="AA358:AB358"/>
    <mergeCell ref="AC358:AD358"/>
    <mergeCell ref="AE358:AF358"/>
    <mergeCell ref="A359:B359"/>
    <mergeCell ref="C359:D359"/>
    <mergeCell ref="E359:F359"/>
    <mergeCell ref="H359:I359"/>
    <mergeCell ref="J359:L359"/>
    <mergeCell ref="M359:N359"/>
    <mergeCell ref="O359:P359"/>
    <mergeCell ref="Q359:S359"/>
    <mergeCell ref="T359:U359"/>
    <mergeCell ref="V359:X359"/>
    <mergeCell ref="Y359:Z359"/>
    <mergeCell ref="AA359:AB359"/>
    <mergeCell ref="AC359:AD359"/>
    <mergeCell ref="AE359:AF359"/>
    <mergeCell ref="A360:B360"/>
    <mergeCell ref="C360:D360"/>
    <mergeCell ref="E360:F360"/>
    <mergeCell ref="H360:I360"/>
    <mergeCell ref="J360:L360"/>
    <mergeCell ref="M360:N360"/>
    <mergeCell ref="O360:P360"/>
    <mergeCell ref="Q360:S360"/>
    <mergeCell ref="T360:U360"/>
    <mergeCell ref="V360:X360"/>
    <mergeCell ref="Y360:Z360"/>
    <mergeCell ref="AA360:AB360"/>
    <mergeCell ref="AC360:AD360"/>
    <mergeCell ref="AE360:AF360"/>
    <mergeCell ref="A361:B361"/>
    <mergeCell ref="C361:D361"/>
    <mergeCell ref="E361:F361"/>
    <mergeCell ref="H361:I361"/>
    <mergeCell ref="J361:L361"/>
    <mergeCell ref="M361:N361"/>
    <mergeCell ref="O361:P361"/>
    <mergeCell ref="Q361:S361"/>
    <mergeCell ref="T361:U361"/>
    <mergeCell ref="V361:X361"/>
    <mergeCell ref="Y361:Z361"/>
    <mergeCell ref="AA361:AB361"/>
    <mergeCell ref="AC361:AD361"/>
    <mergeCell ref="AE361:AF361"/>
    <mergeCell ref="A362:B362"/>
    <mergeCell ref="C362:D362"/>
    <mergeCell ref="E362:F362"/>
    <mergeCell ref="H362:I362"/>
    <mergeCell ref="J362:L362"/>
    <mergeCell ref="M362:N362"/>
    <mergeCell ref="O362:P362"/>
    <mergeCell ref="Q362:S362"/>
    <mergeCell ref="T362:U362"/>
    <mergeCell ref="V362:X362"/>
    <mergeCell ref="Y362:Z362"/>
    <mergeCell ref="AA362:AB362"/>
    <mergeCell ref="AC362:AD362"/>
    <mergeCell ref="AE362:AF362"/>
    <mergeCell ref="A363:B363"/>
    <mergeCell ref="C363:D363"/>
    <mergeCell ref="E363:F363"/>
    <mergeCell ref="H363:I363"/>
    <mergeCell ref="J363:L363"/>
    <mergeCell ref="M363:N363"/>
    <mergeCell ref="O363:P363"/>
    <mergeCell ref="Q363:S363"/>
    <mergeCell ref="T363:U363"/>
    <mergeCell ref="V363:X363"/>
    <mergeCell ref="Y363:Z363"/>
    <mergeCell ref="AA363:AB363"/>
    <mergeCell ref="AC363:AD363"/>
    <mergeCell ref="AE363:AF363"/>
    <mergeCell ref="A364:B364"/>
    <mergeCell ref="C364:D364"/>
    <mergeCell ref="E364:F364"/>
    <mergeCell ref="H364:I364"/>
    <mergeCell ref="J364:L364"/>
    <mergeCell ref="M364:N364"/>
    <mergeCell ref="O364:P364"/>
    <mergeCell ref="Q364:S364"/>
    <mergeCell ref="T364:U364"/>
    <mergeCell ref="V364:X364"/>
    <mergeCell ref="Y364:Z364"/>
    <mergeCell ref="AA364:AB364"/>
    <mergeCell ref="AC364:AD364"/>
    <mergeCell ref="AE364:AF364"/>
    <mergeCell ref="A365:B365"/>
    <mergeCell ref="C365:D365"/>
    <mergeCell ref="E365:F365"/>
    <mergeCell ref="H365:I365"/>
    <mergeCell ref="J365:L365"/>
    <mergeCell ref="M365:N365"/>
    <mergeCell ref="O365:P365"/>
    <mergeCell ref="Q365:S365"/>
    <mergeCell ref="T365:U365"/>
    <mergeCell ref="V365:X365"/>
    <mergeCell ref="Y365:Z365"/>
    <mergeCell ref="AA365:AB365"/>
    <mergeCell ref="AC365:AD365"/>
    <mergeCell ref="AE365:AF365"/>
    <mergeCell ref="AA369:AB369"/>
    <mergeCell ref="AC369:AD369"/>
    <mergeCell ref="AE369:AF369"/>
    <mergeCell ref="A366:B366"/>
    <mergeCell ref="C366:D366"/>
    <mergeCell ref="E366:F366"/>
    <mergeCell ref="H366:I366"/>
    <mergeCell ref="J366:L366"/>
    <mergeCell ref="M366:N366"/>
    <mergeCell ref="O366:P366"/>
    <mergeCell ref="Q366:S366"/>
    <mergeCell ref="T366:U366"/>
    <mergeCell ref="V366:X366"/>
    <mergeCell ref="Y366:Z366"/>
    <mergeCell ref="AA366:AB366"/>
    <mergeCell ref="AC366:AD366"/>
    <mergeCell ref="AE366:AF366"/>
    <mergeCell ref="A367:B367"/>
    <mergeCell ref="C367:D367"/>
    <mergeCell ref="E367:F367"/>
    <mergeCell ref="H367:I367"/>
    <mergeCell ref="J367:L367"/>
    <mergeCell ref="M367:N367"/>
    <mergeCell ref="O367:P367"/>
    <mergeCell ref="Q367:S367"/>
    <mergeCell ref="T367:U367"/>
    <mergeCell ref="V367:X367"/>
    <mergeCell ref="Y367:Z367"/>
    <mergeCell ref="AA367:AB367"/>
    <mergeCell ref="AC367:AD367"/>
    <mergeCell ref="AE367:AF367"/>
    <mergeCell ref="Q371:S371"/>
    <mergeCell ref="T371:U371"/>
    <mergeCell ref="V371:X371"/>
    <mergeCell ref="Y371:Z371"/>
    <mergeCell ref="AA371:AB371"/>
    <mergeCell ref="AC371:AD371"/>
    <mergeCell ref="AE371:AF371"/>
    <mergeCell ref="A368:B368"/>
    <mergeCell ref="C368:D368"/>
    <mergeCell ref="E368:F368"/>
    <mergeCell ref="H368:I368"/>
    <mergeCell ref="J368:L368"/>
    <mergeCell ref="M368:N368"/>
    <mergeCell ref="O368:P368"/>
    <mergeCell ref="Q368:S368"/>
    <mergeCell ref="T368:U368"/>
    <mergeCell ref="V368:X368"/>
    <mergeCell ref="Y368:Z368"/>
    <mergeCell ref="AA368:AB368"/>
    <mergeCell ref="AC368:AD368"/>
    <mergeCell ref="AE368:AF368"/>
    <mergeCell ref="A369:B369"/>
    <mergeCell ref="C369:D369"/>
    <mergeCell ref="E369:F369"/>
    <mergeCell ref="H369:I369"/>
    <mergeCell ref="J369:L369"/>
    <mergeCell ref="M369:N369"/>
    <mergeCell ref="O369:P369"/>
    <mergeCell ref="Q369:S369"/>
    <mergeCell ref="T369:U369"/>
    <mergeCell ref="V369:X369"/>
    <mergeCell ref="Y369:Z369"/>
    <mergeCell ref="H373:I373"/>
    <mergeCell ref="J373:L373"/>
    <mergeCell ref="M373:N373"/>
    <mergeCell ref="O373:P373"/>
    <mergeCell ref="Q373:S373"/>
    <mergeCell ref="T373:U373"/>
    <mergeCell ref="V373:X373"/>
    <mergeCell ref="Y373:Z373"/>
    <mergeCell ref="AA373:AB373"/>
    <mergeCell ref="AC373:AD373"/>
    <mergeCell ref="AE373:AF373"/>
    <mergeCell ref="A370:B370"/>
    <mergeCell ref="C370:D370"/>
    <mergeCell ref="E370:F370"/>
    <mergeCell ref="H370:I370"/>
    <mergeCell ref="J370:L370"/>
    <mergeCell ref="M370:N370"/>
    <mergeCell ref="O370:P370"/>
    <mergeCell ref="Q370:S370"/>
    <mergeCell ref="T370:U370"/>
    <mergeCell ref="V370:X370"/>
    <mergeCell ref="Y370:Z370"/>
    <mergeCell ref="AA370:AB370"/>
    <mergeCell ref="AC370:AD370"/>
    <mergeCell ref="AE370:AF370"/>
    <mergeCell ref="A371:B371"/>
    <mergeCell ref="C371:D371"/>
    <mergeCell ref="E371:F371"/>
    <mergeCell ref="H371:I371"/>
    <mergeCell ref="J371:L371"/>
    <mergeCell ref="M371:N371"/>
    <mergeCell ref="O371:P371"/>
    <mergeCell ref="AE374:AF374"/>
    <mergeCell ref="A375:B375"/>
    <mergeCell ref="C375:D375"/>
    <mergeCell ref="E375:F375"/>
    <mergeCell ref="H375:I375"/>
    <mergeCell ref="J375:L375"/>
    <mergeCell ref="M375:N375"/>
    <mergeCell ref="O375:P375"/>
    <mergeCell ref="Q375:S375"/>
    <mergeCell ref="T375:U375"/>
    <mergeCell ref="V375:X375"/>
    <mergeCell ref="Y375:Z375"/>
    <mergeCell ref="AA375:AB375"/>
    <mergeCell ref="AC375:AD375"/>
    <mergeCell ref="AE375:AF375"/>
    <mergeCell ref="A372:B372"/>
    <mergeCell ref="C372:D372"/>
    <mergeCell ref="E372:F372"/>
    <mergeCell ref="H372:I372"/>
    <mergeCell ref="J372:L372"/>
    <mergeCell ref="M372:N372"/>
    <mergeCell ref="O372:P372"/>
    <mergeCell ref="Q372:S372"/>
    <mergeCell ref="T372:U372"/>
    <mergeCell ref="V372:X372"/>
    <mergeCell ref="Y372:Z372"/>
    <mergeCell ref="AA372:AB372"/>
    <mergeCell ref="AC372:AD372"/>
    <mergeCell ref="AE372:AF372"/>
    <mergeCell ref="A373:B373"/>
    <mergeCell ref="C373:D373"/>
    <mergeCell ref="E373:F373"/>
    <mergeCell ref="AC376:AD376"/>
    <mergeCell ref="A377:B377"/>
    <mergeCell ref="C377:D377"/>
    <mergeCell ref="E377:F377"/>
    <mergeCell ref="H377:I377"/>
    <mergeCell ref="J377:L377"/>
    <mergeCell ref="M377:N377"/>
    <mergeCell ref="O377:P377"/>
    <mergeCell ref="Q377:S377"/>
    <mergeCell ref="T377:U377"/>
    <mergeCell ref="V377:X377"/>
    <mergeCell ref="Y377:Z377"/>
    <mergeCell ref="AA377:AB377"/>
    <mergeCell ref="M374:N374"/>
    <mergeCell ref="O374:P374"/>
    <mergeCell ref="Q374:S374"/>
    <mergeCell ref="T374:U374"/>
    <mergeCell ref="V374:X374"/>
    <mergeCell ref="Y374:Z374"/>
    <mergeCell ref="AA374:AB374"/>
    <mergeCell ref="AC374:AD374"/>
    <mergeCell ref="AE379:AF379"/>
    <mergeCell ref="AC378:AD378"/>
    <mergeCell ref="AE378:AF378"/>
    <mergeCell ref="A379:B379"/>
    <mergeCell ref="C379:D379"/>
    <mergeCell ref="E379:F379"/>
    <mergeCell ref="H379:I379"/>
    <mergeCell ref="J379:L379"/>
    <mergeCell ref="M379:N379"/>
    <mergeCell ref="O379:P379"/>
    <mergeCell ref="A380:D380"/>
    <mergeCell ref="T379:U379"/>
    <mergeCell ref="V379:X379"/>
    <mergeCell ref="Y379:Z379"/>
    <mergeCell ref="AA379:AB379"/>
    <mergeCell ref="AC379:AD379"/>
    <mergeCell ref="Q379:S379"/>
    <mergeCell ref="AE376:AF376"/>
    <mergeCell ref="AC377:AD377"/>
    <mergeCell ref="AE377:AF377"/>
    <mergeCell ref="A374:B374"/>
    <mergeCell ref="C374:D374"/>
    <mergeCell ref="E374:F374"/>
    <mergeCell ref="H374:I374"/>
    <mergeCell ref="J374:L374"/>
    <mergeCell ref="A378:B378"/>
    <mergeCell ref="C378:D378"/>
    <mergeCell ref="E378:F378"/>
    <mergeCell ref="H378:I378"/>
    <mergeCell ref="J378:L378"/>
    <mergeCell ref="M378:N378"/>
    <mergeCell ref="O378:P378"/>
    <mergeCell ref="Q378:S378"/>
    <mergeCell ref="T378:U378"/>
    <mergeCell ref="V378:X378"/>
    <mergeCell ref="Y378:Z378"/>
    <mergeCell ref="AA378:AB378"/>
    <mergeCell ref="A376:B376"/>
    <mergeCell ref="C376:D376"/>
    <mergeCell ref="E376:F376"/>
    <mergeCell ref="H376:I376"/>
    <mergeCell ref="J376:L376"/>
    <mergeCell ref="M376:N376"/>
    <mergeCell ref="O376:P376"/>
    <mergeCell ref="Q376:S376"/>
    <mergeCell ref="T376:U376"/>
    <mergeCell ref="V376:X376"/>
    <mergeCell ref="Y376:Z376"/>
    <mergeCell ref="AA376:AB376"/>
  </mergeCells>
  <phoneticPr fontId="4"/>
  <printOptions horizontalCentered="1"/>
  <pageMargins left="0.11811023622047245" right="0.11811023622047245" top="0.35433070866141736" bottom="0.15748031496062992" header="0.31496062992125984" footer="0.31496062992125984"/>
  <pageSetup paperSize="9" scale="67" fitToHeight="0" orientation="landscape" r:id="rId1"/>
  <rowBreaks count="1" manualBreakCount="1">
    <brk id="32" max="34" man="1"/>
  </rowBreaks>
  <drawing r:id="rId2"/>
  <legacyDrawing r:id="rId3"/>
  <controls>
    <mc:AlternateContent xmlns:mc="http://schemas.openxmlformats.org/markup-compatibility/2006">
      <mc:Choice Requires="x14">
        <control shapeId="3073" r:id="rId4" name="Label1">
          <controlPr defaultSize="0" autoLine="0" r:id="rId5">
            <anchor moveWithCells="1">
              <from>
                <xdr:col>0</xdr:col>
                <xdr:colOff>7620</xdr:colOff>
                <xdr:row>10</xdr:row>
                <xdr:rowOff>251460</xdr:rowOff>
              </from>
              <to>
                <xdr:col>37</xdr:col>
                <xdr:colOff>609600</xdr:colOff>
                <xdr:row>12</xdr:row>
                <xdr:rowOff>53340</xdr:rowOff>
              </to>
            </anchor>
          </controlPr>
        </control>
      </mc:Choice>
      <mc:Fallback>
        <control shapeId="3073" r:id="rId4"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P26"/>
  <sheetViews>
    <sheetView view="pageBreakPreview" zoomScale="75" zoomScaleSheetLayoutView="75" workbookViewId="0">
      <selection activeCell="C13" sqref="C13:D13"/>
    </sheetView>
  </sheetViews>
  <sheetFormatPr defaultRowHeight="18" x14ac:dyDescent="0.45"/>
  <cols>
    <col min="1" max="34" width="5.59765625" customWidth="1"/>
    <col min="35" max="47" width="4.8984375" customWidth="1"/>
  </cols>
  <sheetData>
    <row r="2" spans="1:42" ht="22.2" x14ac:dyDescent="0.45">
      <c r="A2" s="3" t="s">
        <v>0</v>
      </c>
    </row>
    <row r="4" spans="1:42" ht="21" customHeight="1" x14ac:dyDescent="0.45">
      <c r="A4" s="136" t="s">
        <v>55</v>
      </c>
      <c r="B4" s="112"/>
      <c r="C4" s="136"/>
      <c r="D4" s="139"/>
      <c r="E4" s="139"/>
      <c r="F4" s="139"/>
      <c r="G4" s="139"/>
      <c r="H4" s="139"/>
      <c r="I4" s="139"/>
      <c r="J4" s="140"/>
      <c r="K4" s="2"/>
      <c r="L4" s="2"/>
      <c r="M4" s="2"/>
      <c r="N4" s="2"/>
      <c r="O4" s="2"/>
      <c r="P4" s="2"/>
      <c r="Q4" s="2"/>
      <c r="R4" s="2"/>
      <c r="S4" s="2"/>
      <c r="T4" s="6"/>
      <c r="U4" s="2"/>
      <c r="V4" s="6" t="s">
        <v>1</v>
      </c>
      <c r="W4" s="2"/>
      <c r="X4" s="2"/>
      <c r="Y4" s="2"/>
      <c r="Z4" s="2"/>
      <c r="AA4" s="2"/>
      <c r="AB4" s="2"/>
      <c r="AC4" s="2"/>
      <c r="AD4" s="2"/>
      <c r="AE4" s="2"/>
      <c r="AF4" s="2"/>
      <c r="AG4" s="2"/>
      <c r="AH4" s="2"/>
    </row>
    <row r="5" spans="1:42" ht="21" customHeight="1" x14ac:dyDescent="0.45">
      <c r="A5" s="137"/>
      <c r="B5" s="138"/>
      <c r="C5" s="141"/>
      <c r="D5" s="142"/>
      <c r="E5" s="142"/>
      <c r="F5" s="142"/>
      <c r="G5" s="142"/>
      <c r="H5" s="142"/>
      <c r="I5" s="142"/>
      <c r="J5" s="143"/>
      <c r="K5" s="2"/>
      <c r="L5" s="2"/>
      <c r="M5" s="2"/>
      <c r="N5" s="2"/>
      <c r="O5" s="2"/>
      <c r="P5" s="2"/>
      <c r="Q5" s="2"/>
      <c r="R5" s="2"/>
      <c r="S5" s="2"/>
      <c r="T5" s="2"/>
      <c r="U5" s="2"/>
      <c r="V5" s="2"/>
      <c r="W5" s="2"/>
      <c r="X5" s="2"/>
      <c r="Y5" s="2"/>
      <c r="Z5" s="2"/>
      <c r="AA5" s="2"/>
      <c r="AB5" s="2"/>
      <c r="AC5" s="2"/>
      <c r="AD5" s="2"/>
      <c r="AE5" s="2"/>
      <c r="AF5" s="2"/>
      <c r="AG5" s="2"/>
      <c r="AH5" s="2"/>
    </row>
    <row r="6" spans="1:42" ht="21" customHeight="1" x14ac:dyDescent="0.45">
      <c r="A6" s="4"/>
      <c r="B6" s="4"/>
      <c r="C6" s="5"/>
      <c r="D6" s="5"/>
      <c r="E6" s="5"/>
      <c r="F6" s="5"/>
      <c r="G6" s="5"/>
      <c r="H6" s="5"/>
      <c r="I6" s="5"/>
      <c r="J6" s="5"/>
      <c r="K6" s="1"/>
      <c r="L6" s="1"/>
      <c r="M6" s="1"/>
      <c r="N6" s="1"/>
      <c r="O6" s="1"/>
      <c r="P6" s="1"/>
      <c r="Q6" s="1"/>
      <c r="R6" s="1"/>
      <c r="S6" s="1"/>
      <c r="T6" s="1"/>
      <c r="U6" s="1"/>
      <c r="V6" s="1"/>
      <c r="W6" s="1"/>
      <c r="X6" s="1"/>
      <c r="Y6" s="1"/>
      <c r="Z6" s="1"/>
      <c r="AA6" s="1"/>
      <c r="AB6" s="1"/>
      <c r="AC6" s="1"/>
      <c r="AD6" s="1"/>
      <c r="AE6" s="1"/>
      <c r="AF6" s="1"/>
      <c r="AG6" s="1"/>
      <c r="AH6" s="1"/>
    </row>
    <row r="7" spans="1:42" s="7" customFormat="1" ht="31.5" customHeight="1" x14ac:dyDescent="0.45">
      <c r="A7" s="52" t="s">
        <v>20</v>
      </c>
      <c r="B7" s="52"/>
      <c r="C7" s="52"/>
      <c r="D7" s="52"/>
      <c r="E7" s="52"/>
      <c r="F7" s="52"/>
      <c r="G7" s="52"/>
      <c r="H7" s="52"/>
      <c r="I7" s="52"/>
      <c r="J7" s="90" t="s">
        <v>39</v>
      </c>
      <c r="K7" s="91"/>
      <c r="L7" s="92"/>
      <c r="M7" s="90" t="s">
        <v>38</v>
      </c>
      <c r="N7" s="91"/>
      <c r="O7" s="92"/>
      <c r="P7" s="93" t="s">
        <v>17</v>
      </c>
      <c r="Q7" s="94"/>
      <c r="R7" s="94"/>
      <c r="S7" s="94"/>
      <c r="T7" s="95"/>
      <c r="U7" s="95"/>
      <c r="V7" s="95"/>
      <c r="W7" s="95"/>
      <c r="X7" s="95"/>
      <c r="Y7" s="96"/>
      <c r="Z7" s="97" t="s">
        <v>37</v>
      </c>
      <c r="AA7" s="98"/>
      <c r="AB7" s="99"/>
      <c r="AC7" s="97" t="s">
        <v>36</v>
      </c>
      <c r="AD7" s="99"/>
      <c r="AE7" s="98" t="s">
        <v>15</v>
      </c>
      <c r="AF7" s="98"/>
      <c r="AG7" s="98"/>
      <c r="AH7" s="98"/>
      <c r="AI7" s="99"/>
      <c r="AJ7" s="8"/>
      <c r="AK7" s="8"/>
      <c r="AL7" s="8"/>
      <c r="AM7" s="8"/>
      <c r="AN7" s="8"/>
      <c r="AO7" s="8"/>
      <c r="AP7" s="8"/>
    </row>
    <row r="8" spans="1:42" s="7" customFormat="1" ht="21" customHeight="1" x14ac:dyDescent="0.45">
      <c r="A8" s="52" t="s">
        <v>14</v>
      </c>
      <c r="B8" s="52"/>
      <c r="C8" s="52"/>
      <c r="D8" s="52"/>
      <c r="E8" s="52"/>
      <c r="F8" s="52"/>
      <c r="G8" s="105" t="s">
        <v>13</v>
      </c>
      <c r="H8" s="105" t="s">
        <v>12</v>
      </c>
      <c r="I8" s="52"/>
      <c r="J8" s="105" t="s">
        <v>35</v>
      </c>
      <c r="K8" s="52"/>
      <c r="L8" s="52"/>
      <c r="M8" s="97" t="s">
        <v>34</v>
      </c>
      <c r="N8" s="106"/>
      <c r="O8" s="106"/>
      <c r="P8" s="52" t="s">
        <v>9</v>
      </c>
      <c r="Q8" s="109"/>
      <c r="R8" s="97" t="s">
        <v>8</v>
      </c>
      <c r="S8" s="99"/>
      <c r="T8" s="98" t="s">
        <v>7</v>
      </c>
      <c r="U8" s="99"/>
      <c r="V8" s="52" t="s">
        <v>6</v>
      </c>
      <c r="W8" s="52"/>
      <c r="X8" s="105" t="s">
        <v>5</v>
      </c>
      <c r="Y8" s="105"/>
      <c r="Z8" s="100"/>
      <c r="AA8" s="57"/>
      <c r="AB8" s="101"/>
      <c r="AC8" s="100"/>
      <c r="AD8" s="101"/>
      <c r="AE8" s="57"/>
      <c r="AF8" s="57"/>
      <c r="AG8" s="57"/>
      <c r="AH8" s="57"/>
      <c r="AI8" s="101"/>
      <c r="AJ8" s="8"/>
      <c r="AK8" s="8"/>
      <c r="AL8" s="8"/>
      <c r="AM8" s="8"/>
      <c r="AN8" s="8"/>
      <c r="AO8" s="8"/>
      <c r="AP8" s="8"/>
    </row>
    <row r="9" spans="1:42" s="7" customFormat="1" ht="21" customHeight="1" x14ac:dyDescent="0.45">
      <c r="A9" s="109" t="s">
        <v>4</v>
      </c>
      <c r="B9" s="114"/>
      <c r="C9" s="109" t="s">
        <v>3</v>
      </c>
      <c r="D9" s="114"/>
      <c r="E9" s="52" t="s">
        <v>2</v>
      </c>
      <c r="F9" s="52"/>
      <c r="G9" s="52"/>
      <c r="H9" s="52"/>
      <c r="I9" s="52"/>
      <c r="J9" s="52"/>
      <c r="K9" s="52"/>
      <c r="L9" s="52"/>
      <c r="M9" s="107"/>
      <c r="N9" s="108"/>
      <c r="O9" s="108"/>
      <c r="P9" s="52"/>
      <c r="Q9" s="109"/>
      <c r="R9" s="102"/>
      <c r="S9" s="104"/>
      <c r="T9" s="103"/>
      <c r="U9" s="104"/>
      <c r="V9" s="52"/>
      <c r="W9" s="52"/>
      <c r="X9" s="105"/>
      <c r="Y9" s="105"/>
      <c r="Z9" s="102"/>
      <c r="AA9" s="103"/>
      <c r="AB9" s="104"/>
      <c r="AC9" s="102"/>
      <c r="AD9" s="104"/>
      <c r="AE9" s="103"/>
      <c r="AF9" s="103"/>
      <c r="AG9" s="103"/>
      <c r="AH9" s="103"/>
      <c r="AI9" s="104"/>
      <c r="AJ9" s="8"/>
      <c r="AK9" s="8"/>
      <c r="AL9" s="8"/>
      <c r="AM9" s="8"/>
      <c r="AN9" s="8"/>
      <c r="AO9" s="8"/>
      <c r="AP9" s="8"/>
    </row>
    <row r="10" spans="1:42" s="7" customFormat="1" ht="33.75" customHeight="1" x14ac:dyDescent="0.45">
      <c r="A10" s="77"/>
      <c r="B10" s="79"/>
      <c r="C10" s="78"/>
      <c r="D10" s="79"/>
      <c r="E10" s="77"/>
      <c r="F10" s="79"/>
      <c r="G10" s="22"/>
      <c r="H10" s="80"/>
      <c r="I10" s="81"/>
      <c r="J10" s="77"/>
      <c r="K10" s="78"/>
      <c r="L10" s="79"/>
      <c r="M10" s="82"/>
      <c r="N10" s="83"/>
      <c r="O10" s="83"/>
      <c r="P10" s="75"/>
      <c r="Q10" s="76"/>
      <c r="R10" s="76"/>
      <c r="S10" s="74"/>
      <c r="T10" s="74"/>
      <c r="U10" s="75"/>
      <c r="V10" s="76"/>
      <c r="W10" s="74"/>
      <c r="X10" s="77"/>
      <c r="Y10" s="79"/>
      <c r="Z10" s="88"/>
      <c r="AA10" s="89"/>
      <c r="AB10" s="89"/>
      <c r="AC10" s="84"/>
      <c r="AD10" s="85"/>
      <c r="AE10" s="86"/>
      <c r="AF10" s="86"/>
      <c r="AG10" s="86"/>
      <c r="AH10" s="86"/>
      <c r="AI10" s="87"/>
      <c r="AJ10" s="8"/>
      <c r="AK10" s="8"/>
      <c r="AL10" s="8"/>
      <c r="AM10" s="8"/>
      <c r="AN10" s="8"/>
      <c r="AO10" s="8"/>
      <c r="AP10" s="8"/>
    </row>
    <row r="11" spans="1:42" s="7" customFormat="1" ht="33.75" customHeight="1" x14ac:dyDescent="0.45">
      <c r="A11" s="77"/>
      <c r="B11" s="79"/>
      <c r="C11" s="78"/>
      <c r="D11" s="79"/>
      <c r="E11" s="77"/>
      <c r="F11" s="79"/>
      <c r="G11" s="22"/>
      <c r="H11" s="80"/>
      <c r="I11" s="81"/>
      <c r="J11" s="77"/>
      <c r="K11" s="78"/>
      <c r="L11" s="79"/>
      <c r="M11" s="82"/>
      <c r="N11" s="83"/>
      <c r="O11" s="83"/>
      <c r="P11" s="75"/>
      <c r="Q11" s="76"/>
      <c r="R11" s="76"/>
      <c r="S11" s="74"/>
      <c r="T11" s="74"/>
      <c r="U11" s="75"/>
      <c r="V11" s="76"/>
      <c r="W11" s="74"/>
      <c r="X11" s="76"/>
      <c r="Y11" s="74"/>
      <c r="Z11" s="77"/>
      <c r="AA11" s="78"/>
      <c r="AB11" s="78"/>
      <c r="AC11" s="84"/>
      <c r="AD11" s="85"/>
      <c r="AE11" s="86"/>
      <c r="AF11" s="86"/>
      <c r="AG11" s="86"/>
      <c r="AH11" s="86"/>
      <c r="AI11" s="87"/>
      <c r="AJ11" s="8"/>
      <c r="AK11" s="8"/>
      <c r="AL11" s="8"/>
      <c r="AM11" s="8"/>
      <c r="AN11" s="8"/>
      <c r="AO11" s="8"/>
      <c r="AP11" s="8"/>
    </row>
    <row r="12" spans="1:42" s="7" customFormat="1" ht="33.75" customHeight="1" x14ac:dyDescent="0.45">
      <c r="A12" s="77"/>
      <c r="B12" s="79"/>
      <c r="C12" s="78"/>
      <c r="D12" s="79"/>
      <c r="E12" s="77"/>
      <c r="F12" s="79"/>
      <c r="G12" s="22"/>
      <c r="H12" s="80"/>
      <c r="I12" s="81"/>
      <c r="J12" s="77"/>
      <c r="K12" s="78"/>
      <c r="L12" s="79"/>
      <c r="M12" s="82"/>
      <c r="N12" s="83"/>
      <c r="O12" s="83"/>
      <c r="P12" s="75"/>
      <c r="Q12" s="76"/>
      <c r="R12" s="76"/>
      <c r="S12" s="74"/>
      <c r="T12" s="74"/>
      <c r="U12" s="75"/>
      <c r="V12" s="76"/>
      <c r="W12" s="74"/>
      <c r="X12" s="76"/>
      <c r="Y12" s="74"/>
      <c r="Z12" s="77"/>
      <c r="AA12" s="78"/>
      <c r="AB12" s="78"/>
      <c r="AC12" s="84"/>
      <c r="AD12" s="85"/>
      <c r="AE12" s="86"/>
      <c r="AF12" s="86"/>
      <c r="AG12" s="86"/>
      <c r="AH12" s="86"/>
      <c r="AI12" s="87"/>
      <c r="AJ12" s="8"/>
      <c r="AK12" s="8"/>
      <c r="AL12" s="8"/>
      <c r="AM12" s="8"/>
      <c r="AN12" s="8"/>
      <c r="AO12" s="8"/>
      <c r="AP12" s="8"/>
    </row>
    <row r="13" spans="1:42" s="7" customFormat="1" ht="33.75" customHeight="1" x14ac:dyDescent="0.45">
      <c r="A13" s="77"/>
      <c r="B13" s="79"/>
      <c r="C13" s="78"/>
      <c r="D13" s="79"/>
      <c r="E13" s="77"/>
      <c r="F13" s="79"/>
      <c r="G13" s="22"/>
      <c r="H13" s="80"/>
      <c r="I13" s="81"/>
      <c r="J13" s="77"/>
      <c r="K13" s="78"/>
      <c r="L13" s="79"/>
      <c r="M13" s="82"/>
      <c r="N13" s="83"/>
      <c r="O13" s="83"/>
      <c r="P13" s="75"/>
      <c r="Q13" s="76"/>
      <c r="R13" s="76"/>
      <c r="S13" s="74"/>
      <c r="T13" s="74"/>
      <c r="U13" s="75"/>
      <c r="V13" s="76"/>
      <c r="W13" s="74"/>
      <c r="X13" s="76"/>
      <c r="Y13" s="74"/>
      <c r="Z13" s="77"/>
      <c r="AA13" s="78"/>
      <c r="AB13" s="78"/>
      <c r="AC13" s="84"/>
      <c r="AD13" s="85"/>
      <c r="AE13" s="86"/>
      <c r="AF13" s="86"/>
      <c r="AG13" s="86"/>
      <c r="AH13" s="86"/>
      <c r="AI13" s="87"/>
      <c r="AJ13" s="8"/>
      <c r="AK13" s="8"/>
      <c r="AL13" s="8"/>
      <c r="AM13" s="8"/>
      <c r="AN13" s="8"/>
      <c r="AO13" s="8"/>
      <c r="AP13" s="8"/>
    </row>
    <row r="14" spans="1:42" s="7" customFormat="1" ht="33.75" customHeight="1" x14ac:dyDescent="0.45">
      <c r="A14" s="77"/>
      <c r="B14" s="79"/>
      <c r="C14" s="78"/>
      <c r="D14" s="79"/>
      <c r="E14" s="77"/>
      <c r="F14" s="79"/>
      <c r="G14" s="22"/>
      <c r="H14" s="80"/>
      <c r="I14" s="81"/>
      <c r="J14" s="77"/>
      <c r="K14" s="78"/>
      <c r="L14" s="79"/>
      <c r="M14" s="82"/>
      <c r="N14" s="83"/>
      <c r="O14" s="83"/>
      <c r="P14" s="75"/>
      <c r="Q14" s="76"/>
      <c r="R14" s="76"/>
      <c r="S14" s="74"/>
      <c r="T14" s="74"/>
      <c r="U14" s="75"/>
      <c r="V14" s="76"/>
      <c r="W14" s="74"/>
      <c r="X14" s="76"/>
      <c r="Y14" s="74"/>
      <c r="Z14" s="77"/>
      <c r="AA14" s="78"/>
      <c r="AB14" s="78"/>
      <c r="AC14" s="84"/>
      <c r="AD14" s="85"/>
      <c r="AE14" s="86"/>
      <c r="AF14" s="86"/>
      <c r="AG14" s="86"/>
      <c r="AH14" s="86"/>
      <c r="AI14" s="87"/>
      <c r="AJ14" s="8"/>
      <c r="AK14" s="8"/>
      <c r="AL14" s="8"/>
      <c r="AM14" s="8"/>
      <c r="AN14" s="8"/>
      <c r="AO14" s="8"/>
      <c r="AP14" s="8"/>
    </row>
    <row r="15" spans="1:42" s="7" customFormat="1" ht="33.75" customHeight="1" x14ac:dyDescent="0.45">
      <c r="A15" s="77"/>
      <c r="B15" s="79"/>
      <c r="C15" s="78"/>
      <c r="D15" s="79"/>
      <c r="E15" s="77"/>
      <c r="F15" s="79"/>
      <c r="G15" s="22"/>
      <c r="H15" s="80"/>
      <c r="I15" s="81"/>
      <c r="J15" s="77"/>
      <c r="K15" s="78"/>
      <c r="L15" s="79"/>
      <c r="M15" s="82"/>
      <c r="N15" s="83"/>
      <c r="O15" s="83"/>
      <c r="P15" s="75"/>
      <c r="Q15" s="76"/>
      <c r="R15" s="76"/>
      <c r="S15" s="74"/>
      <c r="T15" s="74"/>
      <c r="U15" s="75"/>
      <c r="V15" s="76"/>
      <c r="W15" s="74"/>
      <c r="X15" s="76"/>
      <c r="Y15" s="74"/>
      <c r="Z15" s="77"/>
      <c r="AA15" s="78"/>
      <c r="AB15" s="78"/>
      <c r="AC15" s="84"/>
      <c r="AD15" s="85"/>
      <c r="AE15" s="86"/>
      <c r="AF15" s="86"/>
      <c r="AG15" s="86"/>
      <c r="AH15" s="86"/>
      <c r="AI15" s="87"/>
      <c r="AJ15" s="8"/>
      <c r="AK15" s="8"/>
      <c r="AL15" s="8"/>
      <c r="AM15" s="8"/>
      <c r="AN15" s="8"/>
      <c r="AO15" s="8"/>
      <c r="AP15" s="8"/>
    </row>
    <row r="16" spans="1:42" s="7" customFormat="1" ht="33.75" customHeight="1" x14ac:dyDescent="0.45">
      <c r="A16" s="77"/>
      <c r="B16" s="79"/>
      <c r="C16" s="78"/>
      <c r="D16" s="79"/>
      <c r="E16" s="77"/>
      <c r="F16" s="79"/>
      <c r="G16" s="22"/>
      <c r="H16" s="80"/>
      <c r="I16" s="81"/>
      <c r="J16" s="77"/>
      <c r="K16" s="78"/>
      <c r="L16" s="79"/>
      <c r="M16" s="82"/>
      <c r="N16" s="83"/>
      <c r="O16" s="83"/>
      <c r="P16" s="75"/>
      <c r="Q16" s="76"/>
      <c r="R16" s="76"/>
      <c r="S16" s="74"/>
      <c r="T16" s="74"/>
      <c r="U16" s="75"/>
      <c r="V16" s="76"/>
      <c r="W16" s="74"/>
      <c r="X16" s="77"/>
      <c r="Y16" s="79"/>
      <c r="Z16" s="88"/>
      <c r="AA16" s="89"/>
      <c r="AB16" s="89"/>
      <c r="AC16" s="84"/>
      <c r="AD16" s="85"/>
      <c r="AE16" s="86"/>
      <c r="AF16" s="86"/>
      <c r="AG16" s="86"/>
      <c r="AH16" s="86"/>
      <c r="AI16" s="87"/>
      <c r="AJ16" s="8"/>
      <c r="AK16" s="8"/>
      <c r="AL16" s="8"/>
      <c r="AM16" s="8"/>
      <c r="AN16" s="8"/>
      <c r="AO16" s="8"/>
      <c r="AP16" s="8"/>
    </row>
    <row r="17" spans="1:42" s="7" customFormat="1" ht="33.75" customHeight="1" x14ac:dyDescent="0.45">
      <c r="A17" s="77"/>
      <c r="B17" s="79"/>
      <c r="C17" s="78"/>
      <c r="D17" s="79"/>
      <c r="E17" s="77"/>
      <c r="F17" s="79"/>
      <c r="G17" s="22"/>
      <c r="H17" s="80"/>
      <c r="I17" s="81"/>
      <c r="J17" s="77"/>
      <c r="K17" s="78"/>
      <c r="L17" s="79"/>
      <c r="M17" s="82"/>
      <c r="N17" s="83"/>
      <c r="O17" s="83"/>
      <c r="P17" s="75"/>
      <c r="Q17" s="76"/>
      <c r="R17" s="76"/>
      <c r="S17" s="74"/>
      <c r="T17" s="74"/>
      <c r="U17" s="75"/>
      <c r="V17" s="76"/>
      <c r="W17" s="74"/>
      <c r="X17" s="76"/>
      <c r="Y17" s="74"/>
      <c r="Z17" s="77"/>
      <c r="AA17" s="78"/>
      <c r="AB17" s="78"/>
      <c r="AC17" s="84"/>
      <c r="AD17" s="85"/>
      <c r="AE17" s="86"/>
      <c r="AF17" s="86"/>
      <c r="AG17" s="86"/>
      <c r="AH17" s="86"/>
      <c r="AI17" s="87"/>
      <c r="AJ17" s="8"/>
      <c r="AK17" s="8"/>
      <c r="AL17" s="8"/>
      <c r="AM17" s="8"/>
      <c r="AN17" s="8"/>
      <c r="AO17" s="8"/>
      <c r="AP17" s="8"/>
    </row>
    <row r="18" spans="1:42" s="7" customFormat="1" ht="33.75" customHeight="1" x14ac:dyDescent="0.45">
      <c r="A18" s="77"/>
      <c r="B18" s="79"/>
      <c r="C18" s="78"/>
      <c r="D18" s="79"/>
      <c r="E18" s="77"/>
      <c r="F18" s="79"/>
      <c r="G18" s="22"/>
      <c r="H18" s="80"/>
      <c r="I18" s="81"/>
      <c r="J18" s="77"/>
      <c r="K18" s="78"/>
      <c r="L18" s="79"/>
      <c r="M18" s="82"/>
      <c r="N18" s="83"/>
      <c r="O18" s="83"/>
      <c r="P18" s="75"/>
      <c r="Q18" s="76"/>
      <c r="R18" s="76"/>
      <c r="S18" s="74"/>
      <c r="T18" s="74"/>
      <c r="U18" s="75"/>
      <c r="V18" s="76"/>
      <c r="W18" s="74"/>
      <c r="X18" s="76"/>
      <c r="Y18" s="74"/>
      <c r="Z18" s="77"/>
      <c r="AA18" s="78"/>
      <c r="AB18" s="78"/>
      <c r="AC18" s="84"/>
      <c r="AD18" s="85"/>
      <c r="AE18" s="86"/>
      <c r="AF18" s="86"/>
      <c r="AG18" s="86"/>
      <c r="AH18" s="86"/>
      <c r="AI18" s="87"/>
      <c r="AJ18" s="8"/>
      <c r="AK18" s="8"/>
      <c r="AL18" s="8"/>
      <c r="AM18" s="8"/>
      <c r="AN18" s="8"/>
      <c r="AO18" s="8"/>
      <c r="AP18" s="8"/>
    </row>
    <row r="19" spans="1:42" s="7" customFormat="1" ht="33.75" customHeight="1" x14ac:dyDescent="0.45">
      <c r="A19" s="77"/>
      <c r="B19" s="79"/>
      <c r="C19" s="78"/>
      <c r="D19" s="79"/>
      <c r="E19" s="77"/>
      <c r="F19" s="79"/>
      <c r="G19" s="22"/>
      <c r="H19" s="80"/>
      <c r="I19" s="81"/>
      <c r="J19" s="77"/>
      <c r="K19" s="78"/>
      <c r="L19" s="79"/>
      <c r="M19" s="82"/>
      <c r="N19" s="83"/>
      <c r="O19" s="83"/>
      <c r="P19" s="75"/>
      <c r="Q19" s="76"/>
      <c r="R19" s="76"/>
      <c r="S19" s="74"/>
      <c r="T19" s="74"/>
      <c r="U19" s="75"/>
      <c r="V19" s="76"/>
      <c r="W19" s="74"/>
      <c r="X19" s="76"/>
      <c r="Y19" s="74"/>
      <c r="Z19" s="77"/>
      <c r="AA19" s="78"/>
      <c r="AB19" s="78"/>
      <c r="AC19" s="84"/>
      <c r="AD19" s="85"/>
      <c r="AE19" s="86"/>
      <c r="AF19" s="86"/>
      <c r="AG19" s="86"/>
      <c r="AH19" s="86"/>
      <c r="AI19" s="87"/>
      <c r="AJ19" s="8"/>
      <c r="AK19" s="8"/>
      <c r="AL19" s="8"/>
      <c r="AM19" s="8"/>
      <c r="AN19" s="8"/>
      <c r="AO19" s="8"/>
      <c r="AP19" s="8"/>
    </row>
    <row r="20" spans="1:42" s="7" customFormat="1" ht="33.75" customHeight="1" x14ac:dyDescent="0.45">
      <c r="A20" s="77"/>
      <c r="B20" s="79"/>
      <c r="C20" s="78"/>
      <c r="D20" s="79"/>
      <c r="E20" s="77"/>
      <c r="F20" s="79"/>
      <c r="G20" s="22"/>
      <c r="H20" s="80"/>
      <c r="I20" s="81"/>
      <c r="J20" s="77"/>
      <c r="K20" s="78"/>
      <c r="L20" s="79"/>
      <c r="M20" s="82"/>
      <c r="N20" s="83"/>
      <c r="O20" s="83"/>
      <c r="P20" s="75"/>
      <c r="Q20" s="76"/>
      <c r="R20" s="76"/>
      <c r="S20" s="74"/>
      <c r="T20" s="74"/>
      <c r="U20" s="75"/>
      <c r="V20" s="76"/>
      <c r="W20" s="74"/>
      <c r="X20" s="76"/>
      <c r="Y20" s="74"/>
      <c r="Z20" s="77"/>
      <c r="AA20" s="78"/>
      <c r="AB20" s="78"/>
      <c r="AC20" s="84"/>
      <c r="AD20" s="85"/>
      <c r="AE20" s="86"/>
      <c r="AF20" s="86"/>
      <c r="AG20" s="86"/>
      <c r="AH20" s="86"/>
      <c r="AI20" s="87"/>
      <c r="AJ20" s="8"/>
      <c r="AK20" s="8"/>
      <c r="AL20" s="8"/>
      <c r="AM20" s="8"/>
      <c r="AN20" s="8"/>
      <c r="AO20" s="8"/>
      <c r="AP20" s="8"/>
    </row>
    <row r="21" spans="1:42" s="7" customFormat="1" ht="33.75" customHeight="1" x14ac:dyDescent="0.45">
      <c r="A21" s="77"/>
      <c r="B21" s="79"/>
      <c r="C21" s="78"/>
      <c r="D21" s="79"/>
      <c r="E21" s="77"/>
      <c r="F21" s="79"/>
      <c r="G21" s="22"/>
      <c r="H21" s="80"/>
      <c r="I21" s="81"/>
      <c r="J21" s="77"/>
      <c r="K21" s="78"/>
      <c r="L21" s="79"/>
      <c r="M21" s="82"/>
      <c r="N21" s="83"/>
      <c r="O21" s="83"/>
      <c r="P21" s="75"/>
      <c r="Q21" s="76"/>
      <c r="R21" s="76"/>
      <c r="S21" s="74"/>
      <c r="T21" s="74"/>
      <c r="U21" s="75"/>
      <c r="V21" s="76"/>
      <c r="W21" s="74"/>
      <c r="X21" s="76"/>
      <c r="Y21" s="74"/>
      <c r="Z21" s="77"/>
      <c r="AA21" s="78"/>
      <c r="AB21" s="78"/>
      <c r="AC21" s="84"/>
      <c r="AD21" s="85"/>
      <c r="AE21" s="86"/>
      <c r="AF21" s="86"/>
      <c r="AG21" s="86"/>
      <c r="AH21" s="86"/>
      <c r="AI21" s="87"/>
      <c r="AJ21" s="8"/>
      <c r="AK21" s="8"/>
      <c r="AL21" s="8"/>
      <c r="AM21" s="8"/>
      <c r="AN21" s="8"/>
      <c r="AO21" s="8"/>
      <c r="AP21" s="8"/>
    </row>
    <row r="22" spans="1:42" s="7" customFormat="1" ht="33.75" customHeight="1" x14ac:dyDescent="0.45">
      <c r="A22" s="77"/>
      <c r="B22" s="79"/>
      <c r="C22" s="78"/>
      <c r="D22" s="79"/>
      <c r="E22" s="77"/>
      <c r="F22" s="79"/>
      <c r="G22" s="22"/>
      <c r="H22" s="80"/>
      <c r="I22" s="81"/>
      <c r="J22" s="77"/>
      <c r="K22" s="78"/>
      <c r="L22" s="79"/>
      <c r="M22" s="82"/>
      <c r="N22" s="83"/>
      <c r="O22" s="83"/>
      <c r="P22" s="75"/>
      <c r="Q22" s="76"/>
      <c r="R22" s="76"/>
      <c r="S22" s="74"/>
      <c r="T22" s="74"/>
      <c r="U22" s="75"/>
      <c r="V22" s="76"/>
      <c r="W22" s="74"/>
      <c r="X22" s="76"/>
      <c r="Y22" s="74"/>
      <c r="Z22" s="77"/>
      <c r="AA22" s="78"/>
      <c r="AB22" s="78"/>
      <c r="AC22" s="84"/>
      <c r="AD22" s="85"/>
      <c r="AE22" s="86"/>
      <c r="AF22" s="86"/>
      <c r="AG22" s="86"/>
      <c r="AH22" s="86"/>
      <c r="AI22" s="87"/>
      <c r="AJ22" s="8"/>
      <c r="AK22" s="8"/>
      <c r="AL22" s="8"/>
      <c r="AM22" s="8"/>
      <c r="AN22" s="8"/>
      <c r="AO22" s="8"/>
      <c r="AP22" s="8"/>
    </row>
    <row r="23" spans="1:42" s="7" customFormat="1" ht="33.75" customHeight="1" x14ac:dyDescent="0.45">
      <c r="A23" s="77"/>
      <c r="B23" s="79"/>
      <c r="C23" s="78"/>
      <c r="D23" s="79"/>
      <c r="E23" s="77"/>
      <c r="F23" s="79"/>
      <c r="G23" s="22"/>
      <c r="H23" s="80"/>
      <c r="I23" s="81"/>
      <c r="J23" s="77"/>
      <c r="K23" s="78"/>
      <c r="L23" s="79"/>
      <c r="M23" s="82"/>
      <c r="N23" s="83"/>
      <c r="O23" s="83"/>
      <c r="P23" s="75"/>
      <c r="Q23" s="76"/>
      <c r="R23" s="76"/>
      <c r="S23" s="74"/>
      <c r="T23" s="74"/>
      <c r="U23" s="75"/>
      <c r="V23" s="76"/>
      <c r="W23" s="74"/>
      <c r="X23" s="76"/>
      <c r="Y23" s="74"/>
      <c r="Z23" s="77"/>
      <c r="AA23" s="78"/>
      <c r="AB23" s="78"/>
      <c r="AC23" s="84"/>
      <c r="AD23" s="85"/>
      <c r="AE23" s="86"/>
      <c r="AF23" s="86"/>
      <c r="AG23" s="86"/>
      <c r="AH23" s="86"/>
      <c r="AI23" s="87"/>
      <c r="AJ23" s="8"/>
      <c r="AK23" s="8"/>
      <c r="AL23" s="8"/>
      <c r="AM23" s="8"/>
      <c r="AN23" s="8"/>
      <c r="AO23" s="8"/>
      <c r="AP23" s="8"/>
    </row>
    <row r="24" spans="1:42" s="7" customFormat="1" ht="33.75" customHeight="1" x14ac:dyDescent="0.45">
      <c r="A24" s="77"/>
      <c r="B24" s="79"/>
      <c r="C24" s="78"/>
      <c r="D24" s="79"/>
      <c r="E24" s="77"/>
      <c r="F24" s="79"/>
      <c r="G24" s="22"/>
      <c r="H24" s="80"/>
      <c r="I24" s="81"/>
      <c r="J24" s="77"/>
      <c r="K24" s="78"/>
      <c r="L24" s="79"/>
      <c r="M24" s="82"/>
      <c r="N24" s="83"/>
      <c r="O24" s="83"/>
      <c r="P24" s="75"/>
      <c r="Q24" s="76"/>
      <c r="R24" s="76"/>
      <c r="S24" s="74"/>
      <c r="T24" s="74"/>
      <c r="U24" s="75"/>
      <c r="V24" s="76"/>
      <c r="W24" s="74"/>
      <c r="X24" s="76"/>
      <c r="Y24" s="74"/>
      <c r="Z24" s="77"/>
      <c r="AA24" s="78"/>
      <c r="AB24" s="78"/>
      <c r="AC24" s="84"/>
      <c r="AD24" s="85"/>
      <c r="AE24" s="86"/>
      <c r="AF24" s="86"/>
      <c r="AG24" s="86"/>
      <c r="AH24" s="86"/>
      <c r="AI24" s="87"/>
      <c r="AJ24" s="8"/>
      <c r="AK24" s="8"/>
      <c r="AL24" s="8"/>
      <c r="AM24" s="8"/>
      <c r="AN24" s="8"/>
      <c r="AO24" s="8"/>
      <c r="AP24" s="8"/>
    </row>
    <row r="25" spans="1:42" s="7" customFormat="1" ht="33.75" customHeight="1" x14ac:dyDescent="0.45">
      <c r="A25" s="77"/>
      <c r="B25" s="79"/>
      <c r="C25" s="78"/>
      <c r="D25" s="79"/>
      <c r="E25" s="77"/>
      <c r="F25" s="79"/>
      <c r="G25" s="22"/>
      <c r="H25" s="80"/>
      <c r="I25" s="81"/>
      <c r="J25" s="77"/>
      <c r="K25" s="78"/>
      <c r="L25" s="79"/>
      <c r="M25" s="82"/>
      <c r="N25" s="83"/>
      <c r="O25" s="83"/>
      <c r="P25" s="75"/>
      <c r="Q25" s="76"/>
      <c r="R25" s="76"/>
      <c r="S25" s="74"/>
      <c r="T25" s="74"/>
      <c r="U25" s="75"/>
      <c r="V25" s="76"/>
      <c r="W25" s="74"/>
      <c r="X25" s="76"/>
      <c r="Y25" s="74"/>
      <c r="Z25" s="77"/>
      <c r="AA25" s="78"/>
      <c r="AB25" s="78"/>
      <c r="AC25" s="84"/>
      <c r="AD25" s="85"/>
      <c r="AE25" s="86"/>
      <c r="AF25" s="86"/>
      <c r="AG25" s="86"/>
      <c r="AH25" s="86"/>
      <c r="AI25" s="87"/>
      <c r="AJ25" s="8"/>
      <c r="AK25" s="8"/>
      <c r="AL25" s="8"/>
      <c r="AM25" s="8"/>
      <c r="AN25" s="8"/>
      <c r="AO25" s="8"/>
      <c r="AP25" s="8"/>
    </row>
    <row r="26" spans="1:42" s="7" customFormat="1" ht="33.75" customHeight="1" x14ac:dyDescent="0.45">
      <c r="A26" s="77"/>
      <c r="B26" s="79"/>
      <c r="C26" s="78"/>
      <c r="D26" s="79"/>
      <c r="E26" s="77"/>
      <c r="F26" s="79"/>
      <c r="G26" s="22"/>
      <c r="H26" s="80"/>
      <c r="I26" s="81"/>
      <c r="J26" s="77"/>
      <c r="K26" s="78"/>
      <c r="L26" s="79"/>
      <c r="M26" s="82"/>
      <c r="N26" s="83"/>
      <c r="O26" s="83"/>
      <c r="P26" s="75"/>
      <c r="Q26" s="76"/>
      <c r="R26" s="76"/>
      <c r="S26" s="74"/>
      <c r="T26" s="74"/>
      <c r="U26" s="75"/>
      <c r="V26" s="76"/>
      <c r="W26" s="74"/>
      <c r="X26" s="76"/>
      <c r="Y26" s="74"/>
      <c r="Z26" s="77"/>
      <c r="AA26" s="78"/>
      <c r="AB26" s="78"/>
      <c r="AC26" s="84"/>
      <c r="AD26" s="85"/>
      <c r="AE26" s="86"/>
      <c r="AF26" s="86"/>
      <c r="AG26" s="86"/>
      <c r="AH26" s="86"/>
      <c r="AI26" s="87"/>
      <c r="AJ26" s="8"/>
      <c r="AK26" s="8"/>
      <c r="AL26" s="8"/>
      <c r="AM26" s="8"/>
      <c r="AN26" s="8"/>
      <c r="AO26" s="8"/>
      <c r="AP26" s="8"/>
    </row>
  </sheetData>
  <mergeCells count="260">
    <mergeCell ref="V11:W11"/>
    <mergeCell ref="Z7:AB9"/>
    <mergeCell ref="AC7:AD9"/>
    <mergeCell ref="AE7:AI9"/>
    <mergeCell ref="M8:O9"/>
    <mergeCell ref="P8:Q9"/>
    <mergeCell ref="R8:S9"/>
    <mergeCell ref="V8:W9"/>
    <mergeCell ref="X8:Y9"/>
    <mergeCell ref="V10:W10"/>
    <mergeCell ref="X10:Y10"/>
    <mergeCell ref="Z10:AB10"/>
    <mergeCell ref="AC10:AD10"/>
    <mergeCell ref="AE10:AI10"/>
    <mergeCell ref="A4:B5"/>
    <mergeCell ref="C4:J5"/>
    <mergeCell ref="G8:G9"/>
    <mergeCell ref="H8:I9"/>
    <mergeCell ref="J8:L9"/>
    <mergeCell ref="T8:U9"/>
    <mergeCell ref="A7:I7"/>
    <mergeCell ref="A8:F8"/>
    <mergeCell ref="A9:B9"/>
    <mergeCell ref="C9:D9"/>
    <mergeCell ref="E9:F9"/>
    <mergeCell ref="J7:L7"/>
    <mergeCell ref="M7:O7"/>
    <mergeCell ref="P7:Y7"/>
    <mergeCell ref="E11:F11"/>
    <mergeCell ref="H11:I11"/>
    <mergeCell ref="J11:L11"/>
    <mergeCell ref="M11:O11"/>
    <mergeCell ref="P11:Q11"/>
    <mergeCell ref="R11:S11"/>
    <mergeCell ref="T11:U11"/>
    <mergeCell ref="A10:B10"/>
    <mergeCell ref="C10:D10"/>
    <mergeCell ref="E10:F10"/>
    <mergeCell ref="H10:I10"/>
    <mergeCell ref="J10:L10"/>
    <mergeCell ref="M10:O10"/>
    <mergeCell ref="P10:Q10"/>
    <mergeCell ref="R10:S10"/>
    <mergeCell ref="T10:U10"/>
    <mergeCell ref="M13:O13"/>
    <mergeCell ref="P13:Q13"/>
    <mergeCell ref="R13:S13"/>
    <mergeCell ref="T13:U13"/>
    <mergeCell ref="X11:Y11"/>
    <mergeCell ref="Z11:AB11"/>
    <mergeCell ref="AC11:AD11"/>
    <mergeCell ref="AE11:AI11"/>
    <mergeCell ref="A12:B12"/>
    <mergeCell ref="C12:D12"/>
    <mergeCell ref="E12:F12"/>
    <mergeCell ref="H12:I12"/>
    <mergeCell ref="J12:L12"/>
    <mergeCell ref="M12:O12"/>
    <mergeCell ref="P12:Q12"/>
    <mergeCell ref="R12:S12"/>
    <mergeCell ref="T12:U12"/>
    <mergeCell ref="V12:W12"/>
    <mergeCell ref="X12:Y12"/>
    <mergeCell ref="Z12:AB12"/>
    <mergeCell ref="AC12:AD12"/>
    <mergeCell ref="AE12:AI12"/>
    <mergeCell ref="A11:B11"/>
    <mergeCell ref="C11:D11"/>
    <mergeCell ref="V13:W13"/>
    <mergeCell ref="X13:Y13"/>
    <mergeCell ref="Z13:AB13"/>
    <mergeCell ref="AC13:AD13"/>
    <mergeCell ref="AE13:AI13"/>
    <mergeCell ref="A14:B14"/>
    <mergeCell ref="C14:D14"/>
    <mergeCell ref="E14:F14"/>
    <mergeCell ref="H14:I14"/>
    <mergeCell ref="J14:L14"/>
    <mergeCell ref="M14:O14"/>
    <mergeCell ref="P14:Q14"/>
    <mergeCell ref="R14:S14"/>
    <mergeCell ref="T14:U14"/>
    <mergeCell ref="V14:W14"/>
    <mergeCell ref="X14:Y14"/>
    <mergeCell ref="Z14:AB14"/>
    <mergeCell ref="AC14:AD14"/>
    <mergeCell ref="AE14:AI14"/>
    <mergeCell ref="A13:B13"/>
    <mergeCell ref="C13:D13"/>
    <mergeCell ref="E13:F13"/>
    <mergeCell ref="H13:I13"/>
    <mergeCell ref="J13:L13"/>
    <mergeCell ref="A15:B15"/>
    <mergeCell ref="C15:D15"/>
    <mergeCell ref="E15:F15"/>
    <mergeCell ref="H15:I15"/>
    <mergeCell ref="J15:L15"/>
    <mergeCell ref="M15:O15"/>
    <mergeCell ref="P15:Q15"/>
    <mergeCell ref="R15:S15"/>
    <mergeCell ref="T15:U15"/>
    <mergeCell ref="X17:Y17"/>
    <mergeCell ref="Z17:AB17"/>
    <mergeCell ref="AC17:AD17"/>
    <mergeCell ref="AE17:AI17"/>
    <mergeCell ref="A16:B16"/>
    <mergeCell ref="C16:D16"/>
    <mergeCell ref="E16:F16"/>
    <mergeCell ref="H16:I16"/>
    <mergeCell ref="J16:L16"/>
    <mergeCell ref="M16:O16"/>
    <mergeCell ref="P16:Q16"/>
    <mergeCell ref="R16:S16"/>
    <mergeCell ref="T16:U16"/>
    <mergeCell ref="V15:W15"/>
    <mergeCell ref="X15:Y15"/>
    <mergeCell ref="Z15:AB15"/>
    <mergeCell ref="AC15:AD15"/>
    <mergeCell ref="AE15:AI15"/>
    <mergeCell ref="V16:W16"/>
    <mergeCell ref="X16:Y16"/>
    <mergeCell ref="Z16:AB16"/>
    <mergeCell ref="AC16:AD16"/>
    <mergeCell ref="AE16:AI16"/>
    <mergeCell ref="V18:W18"/>
    <mergeCell ref="X18:Y18"/>
    <mergeCell ref="Z18:AB18"/>
    <mergeCell ref="AC18:AD18"/>
    <mergeCell ref="AE18:AI18"/>
    <mergeCell ref="A17:B17"/>
    <mergeCell ref="C17:D17"/>
    <mergeCell ref="E17:F17"/>
    <mergeCell ref="H17:I17"/>
    <mergeCell ref="J17:L17"/>
    <mergeCell ref="A18:B18"/>
    <mergeCell ref="C18:D18"/>
    <mergeCell ref="E18:F18"/>
    <mergeCell ref="H18:I18"/>
    <mergeCell ref="J18:L18"/>
    <mergeCell ref="M18:O18"/>
    <mergeCell ref="P18:Q18"/>
    <mergeCell ref="R18:S18"/>
    <mergeCell ref="T18:U18"/>
    <mergeCell ref="M17:O17"/>
    <mergeCell ref="P17:Q17"/>
    <mergeCell ref="R17:S17"/>
    <mergeCell ref="T17:U17"/>
    <mergeCell ref="V17:W17"/>
    <mergeCell ref="A19:B19"/>
    <mergeCell ref="C19:D19"/>
    <mergeCell ref="E19:F19"/>
    <mergeCell ref="H19:I19"/>
    <mergeCell ref="J19:L19"/>
    <mergeCell ref="M19:O19"/>
    <mergeCell ref="P19:Q19"/>
    <mergeCell ref="R19:S19"/>
    <mergeCell ref="T19:U19"/>
    <mergeCell ref="X21:Y21"/>
    <mergeCell ref="Z21:AB21"/>
    <mergeCell ref="AC21:AD21"/>
    <mergeCell ref="AE21:AI21"/>
    <mergeCell ref="A20:B20"/>
    <mergeCell ref="C20:D20"/>
    <mergeCell ref="E20:F20"/>
    <mergeCell ref="H20:I20"/>
    <mergeCell ref="J20:L20"/>
    <mergeCell ref="M20:O20"/>
    <mergeCell ref="P20:Q20"/>
    <mergeCell ref="R20:S20"/>
    <mergeCell ref="T20:U20"/>
    <mergeCell ref="V19:W19"/>
    <mergeCell ref="X19:Y19"/>
    <mergeCell ref="Z19:AB19"/>
    <mergeCell ref="AC19:AD19"/>
    <mergeCell ref="AE19:AI19"/>
    <mergeCell ref="V20:W20"/>
    <mergeCell ref="X20:Y20"/>
    <mergeCell ref="Z20:AB20"/>
    <mergeCell ref="AC20:AD20"/>
    <mergeCell ref="AE20:AI20"/>
    <mergeCell ref="V22:W22"/>
    <mergeCell ref="X22:Y22"/>
    <mergeCell ref="Z22:AB22"/>
    <mergeCell ref="AC22:AD22"/>
    <mergeCell ref="AE22:AI22"/>
    <mergeCell ref="A21:B21"/>
    <mergeCell ref="C21:D21"/>
    <mergeCell ref="E21:F21"/>
    <mergeCell ref="H21:I21"/>
    <mergeCell ref="J21:L21"/>
    <mergeCell ref="A22:B22"/>
    <mergeCell ref="C22:D22"/>
    <mergeCell ref="E22:F22"/>
    <mergeCell ref="H22:I22"/>
    <mergeCell ref="J22:L22"/>
    <mergeCell ref="M22:O22"/>
    <mergeCell ref="P22:Q22"/>
    <mergeCell ref="R22:S22"/>
    <mergeCell ref="T22:U22"/>
    <mergeCell ref="M21:O21"/>
    <mergeCell ref="P21:Q21"/>
    <mergeCell ref="R21:S21"/>
    <mergeCell ref="T21:U21"/>
    <mergeCell ref="V21:W21"/>
    <mergeCell ref="A23:B23"/>
    <mergeCell ref="C23:D23"/>
    <mergeCell ref="E23:F23"/>
    <mergeCell ref="H23:I23"/>
    <mergeCell ref="J23:L23"/>
    <mergeCell ref="M23:O23"/>
    <mergeCell ref="P23:Q23"/>
    <mergeCell ref="R23:S23"/>
    <mergeCell ref="T23:U23"/>
    <mergeCell ref="X25:Y25"/>
    <mergeCell ref="Z25:AB25"/>
    <mergeCell ref="AC25:AD25"/>
    <mergeCell ref="AE25:AI25"/>
    <mergeCell ref="A24:B24"/>
    <mergeCell ref="C24:D24"/>
    <mergeCell ref="E24:F24"/>
    <mergeCell ref="H24:I24"/>
    <mergeCell ref="J24:L24"/>
    <mergeCell ref="M24:O24"/>
    <mergeCell ref="P24:Q24"/>
    <mergeCell ref="R24:S24"/>
    <mergeCell ref="T24:U24"/>
    <mergeCell ref="V23:W23"/>
    <mergeCell ref="X23:Y23"/>
    <mergeCell ref="Z23:AB23"/>
    <mergeCell ref="AC23:AD23"/>
    <mergeCell ref="AE23:AI23"/>
    <mergeCell ref="V24:W24"/>
    <mergeCell ref="X24:Y24"/>
    <mergeCell ref="Z24:AB24"/>
    <mergeCell ref="AC24:AD24"/>
    <mergeCell ref="AE24:AI24"/>
    <mergeCell ref="V26:W26"/>
    <mergeCell ref="X26:Y26"/>
    <mergeCell ref="Z26:AB26"/>
    <mergeCell ref="AC26:AD26"/>
    <mergeCell ref="AE26:AI26"/>
    <mergeCell ref="A25:B25"/>
    <mergeCell ref="C25:D25"/>
    <mergeCell ref="E25:F25"/>
    <mergeCell ref="H25:I25"/>
    <mergeCell ref="J25:L25"/>
    <mergeCell ref="A26:B26"/>
    <mergeCell ref="C26:D26"/>
    <mergeCell ref="E26:F26"/>
    <mergeCell ref="H26:I26"/>
    <mergeCell ref="J26:L26"/>
    <mergeCell ref="M26:O26"/>
    <mergeCell ref="P26:Q26"/>
    <mergeCell ref="R26:S26"/>
    <mergeCell ref="T26:U26"/>
    <mergeCell ref="M25:O25"/>
    <mergeCell ref="P25:Q25"/>
    <mergeCell ref="R25:S25"/>
    <mergeCell ref="T25:U25"/>
    <mergeCell ref="V25:W25"/>
  </mergeCells>
  <phoneticPr fontId="2"/>
  <pageMargins left="0.51181102362204722" right="0.31496062992125984" top="0.55118110236220474"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促進計画（貸し手）</vt:lpstr>
      <vt:lpstr>貸し手 (別紙)</vt:lpstr>
      <vt:lpstr>'促進計画（貸し手）'!Print_Area</vt:lpstr>
      <vt:lpstr>'貸し手 (別紙)'!Print_Area</vt:lpstr>
      <vt:lpstr>'促進計画（貸し手）'!Print_Titles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sg3f80</dc:creator>
  <cp:lastModifiedBy>齋藤　照美</cp:lastModifiedBy>
  <cp:lastPrinted>2025-04-02T06:53:03Z</cp:lastPrinted>
  <dcterms:created xsi:type="dcterms:W3CDTF">2019-12-13T05:15:04Z</dcterms:created>
  <dcterms:modified xsi:type="dcterms:W3CDTF">2025-04-02T07:17:43Z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2.1.14.0</vt:lpwstr>
      <vt:lpwstr>5.0.1.0</vt:lpwstr>
    </vt:vector>
  </property>
  <property fmtid="{DCFEDD21-7773-49B2-8022-6FC58DB5260B}" pid="3" name="LastSavedVersion">
    <vt:lpwstr>5.0.1.0</vt:lpwstr>
  </property>
  <property fmtid="{DCFEDD21-7773-49B2-8022-6FC58DB5260B}" pid="4" name="LastSavedDate">
    <vt:filetime>2023-02-14T06:27:06Z</vt:filetime>
  </property>
</Properties>
</file>